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02-Teamdaten\Finanzen\Anlagen\2021\AVZ Anlagespiegel -verzeichnis\"/>
    </mc:Choice>
  </mc:AlternateContent>
  <xr:revisionPtr revIDLastSave="0" documentId="13_ncr:1_{8F367B63-97AA-449B-8D63-58DBFD7D1B76}" xr6:coauthVersionLast="36" xr6:coauthVersionMax="36" xr10:uidLastSave="{00000000-0000-0000-0000-000000000000}"/>
  <bookViews>
    <workbookView xWindow="0" yWindow="0" windowWidth="23040" windowHeight="8772" tabRatio="723" xr2:uid="{00000000-000D-0000-FFFF-FFFF00000000}"/>
  </bookViews>
  <sheets>
    <sheet name="via donau 2021" sheetId="24" r:id="rId1"/>
  </sheets>
  <definedNames>
    <definedName name="_xlnm.Print_Area" localSheetId="0">'via donau 2021'!$A$1:$O$37</definedName>
  </definedNames>
  <calcPr calcId="191029"/>
</workbook>
</file>

<file path=xl/calcChain.xml><?xml version="1.0" encoding="utf-8"?>
<calcChain xmlns="http://schemas.openxmlformats.org/spreadsheetml/2006/main">
  <c r="H17" i="24" l="1"/>
  <c r="H27" i="24"/>
  <c r="H34" i="24"/>
  <c r="C34" i="24"/>
  <c r="C27" i="24"/>
  <c r="C17" i="24"/>
  <c r="C37" i="24" s="1"/>
  <c r="H37" i="24" l="1"/>
  <c r="M34" i="24" l="1"/>
  <c r="O34" i="24" l="1"/>
  <c r="L34" i="24"/>
  <c r="K34" i="24"/>
  <c r="J34" i="24"/>
  <c r="I34" i="24"/>
  <c r="G34" i="24"/>
  <c r="F34" i="24"/>
  <c r="E34" i="24"/>
  <c r="D34" i="24"/>
  <c r="O27" i="24"/>
  <c r="M27" i="24"/>
  <c r="L27" i="24"/>
  <c r="K27" i="24"/>
  <c r="J27" i="24"/>
  <c r="I27" i="24"/>
  <c r="G27" i="24"/>
  <c r="F27" i="24"/>
  <c r="E27" i="24"/>
  <c r="D27" i="24"/>
  <c r="O17" i="24"/>
  <c r="M17" i="24"/>
  <c r="L17" i="24"/>
  <c r="K17" i="24"/>
  <c r="J17" i="24"/>
  <c r="I17" i="24"/>
  <c r="G17" i="24"/>
  <c r="F17" i="24"/>
  <c r="E17" i="24"/>
  <c r="D17" i="24"/>
  <c r="M37" i="24" l="1"/>
  <c r="J37" i="24"/>
  <c r="I37" i="24"/>
  <c r="O37" i="24" l="1"/>
  <c r="D37" i="24" l="1"/>
  <c r="F37" i="24"/>
  <c r="E37" i="24"/>
  <c r="G37" i="24"/>
  <c r="K37" i="24"/>
  <c r="L37" i="24"/>
</calcChain>
</file>

<file path=xl/sharedStrings.xml><?xml version="1.0" encoding="utf-8"?>
<sst xmlns="http://schemas.openxmlformats.org/spreadsheetml/2006/main" count="49" uniqueCount="40">
  <si>
    <t>Zugänge</t>
  </si>
  <si>
    <t>Abgänge</t>
  </si>
  <si>
    <t>Bilanzposition</t>
  </si>
  <si>
    <t>Umbuchungen</t>
  </si>
  <si>
    <t>Summe Sachanlagen</t>
  </si>
  <si>
    <t>Summe Finanzanlagen</t>
  </si>
  <si>
    <t>via donau - Österreichische Wasserstraßen-Gesellschaft m.b.H.</t>
  </si>
  <si>
    <t>Zuschreibungen</t>
  </si>
  <si>
    <t>Immaterielle Vermögensgegenstände</t>
  </si>
  <si>
    <t>II</t>
  </si>
  <si>
    <t>Sachanlagen</t>
  </si>
  <si>
    <t>III</t>
  </si>
  <si>
    <t>Finanzanlagen</t>
  </si>
  <si>
    <t>1.</t>
  </si>
  <si>
    <t>2.</t>
  </si>
  <si>
    <t>3.</t>
  </si>
  <si>
    <t>4.</t>
  </si>
  <si>
    <t>5.</t>
  </si>
  <si>
    <t>I</t>
  </si>
  <si>
    <t>Anteile an verbundenen Unternehmen</t>
  </si>
  <si>
    <t>Summe Immaterielle Vermögensgegenstände</t>
  </si>
  <si>
    <t>(EUR)</t>
  </si>
  <si>
    <t>Lizenzen</t>
  </si>
  <si>
    <t>geleistete Anzahlungen</t>
  </si>
  <si>
    <t>technische Anlagen und Maschinen</t>
  </si>
  <si>
    <t>andere Anlagen, Betriebs- und Geschäftsausstattung</t>
  </si>
  <si>
    <t>Wertpapiere des Anlagevermögens</t>
  </si>
  <si>
    <t xml:space="preserve">Abgänge </t>
  </si>
  <si>
    <t>Buchwerte</t>
  </si>
  <si>
    <t>Zugänge / 
Abschreibungen</t>
  </si>
  <si>
    <t>geringwertige Vermögensgegenstände</t>
  </si>
  <si>
    <t xml:space="preserve">kumulierte Abschreibungen </t>
  </si>
  <si>
    <t>Anschaffungs- und Herstellungskosten</t>
  </si>
  <si>
    <t>geleistete Anzahlungen und Anlagen in Bau</t>
  </si>
  <si>
    <t>Grundstücke, grundstücksgleiche Rechte und Bauten, einschließlich der Bauten auf fremdem Grund</t>
  </si>
  <si>
    <t>Buchwert
31.12.2020</t>
  </si>
  <si>
    <t>Anlagenspiegel zum 31.12.2021</t>
  </si>
  <si>
    <t>Stand am
01.01.2021</t>
  </si>
  <si>
    <t>Buchwert
31.12.2021</t>
  </si>
  <si>
    <t>Stand am
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</si>
</sst>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"/>
  </numFmts>
  <fonts count="16" x14ac:knownFonts="1">
    <font>
      <sz val="10"/>
      <name val="Times New Roman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Franklin Gothic Book"/>
      <family val="2"/>
    </font>
    <font>
      <b/>
      <i/>
      <sz val="16"/>
      <name val="Franklin Gothic Book"/>
      <family val="2"/>
    </font>
    <font>
      <sz val="12"/>
      <name val="Franklin Gothic Book"/>
      <family val="2"/>
    </font>
    <font>
      <b/>
      <i/>
      <sz val="12"/>
      <name val="Franklin Gothic Book"/>
      <family val="2"/>
    </font>
    <font>
      <b/>
      <sz val="16"/>
      <name val="Franklin Gothic Book"/>
      <family val="2"/>
    </font>
    <font>
      <b/>
      <sz val="12"/>
      <name val="Franklin Gothic Book"/>
      <family val="2"/>
    </font>
    <font>
      <u/>
      <sz val="12"/>
      <name val="Franklin Gothic Book"/>
      <family val="2"/>
    </font>
    <font>
      <b/>
      <sz val="10"/>
      <name val="Franklin Gothic Book"/>
      <family val="2"/>
    </font>
    <font>
      <sz val="12"/>
      <color indexed="8"/>
      <name val="Franklin Gothic Book"/>
      <family val="2"/>
    </font>
    <font>
      <sz val="11"/>
      <name val="Franklin Gothic Book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4" fontId="3" fillId="0" borderId="0" xfId="1" applyNumberFormat="1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4" fontId="4" fillId="0" borderId="0" xfId="1" applyNumberFormat="1" applyFont="1" applyBorder="1" applyProtection="1"/>
    <xf numFmtId="0" fontId="5" fillId="0" borderId="0" xfId="0" applyFont="1"/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Protection="1">
      <protection locked="0"/>
    </xf>
    <xf numFmtId="4" fontId="8" fillId="0" borderId="0" xfId="1" applyNumberFormat="1" applyFont="1"/>
    <xf numFmtId="4" fontId="9" fillId="0" borderId="0" xfId="1" applyNumberFormat="1" applyFont="1" applyAlignment="1" applyProtection="1">
      <alignment horizontal="right"/>
      <protection locked="0"/>
    </xf>
    <xf numFmtId="0" fontId="8" fillId="0" borderId="0" xfId="0" applyFont="1"/>
    <xf numFmtId="4" fontId="8" fillId="0" borderId="0" xfId="1" applyNumberFormat="1" applyFont="1" applyBorder="1"/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4" fontId="8" fillId="0" borderId="5" xfId="1" applyNumberFormat="1" applyFont="1" applyBorder="1" applyAlignment="1" applyProtection="1">
      <alignment horizontal="center" vertical="center" wrapText="1"/>
    </xf>
    <xf numFmtId="4" fontId="8" fillId="0" borderId="0" xfId="1" applyNumberFormat="1" applyFont="1" applyBorder="1" applyAlignment="1" applyProtection="1">
      <alignment horizontal="center" vertical="center" wrapText="1"/>
    </xf>
    <xf numFmtId="4" fontId="8" fillId="0" borderId="6" xfId="1" applyNumberFormat="1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right"/>
    </xf>
    <xf numFmtId="0" fontId="12" fillId="0" borderId="0" xfId="0" applyFont="1"/>
    <xf numFmtId="4" fontId="8" fillId="0" borderId="5" xfId="1" applyNumberFormat="1" applyFont="1" applyBorder="1" applyProtection="1"/>
    <xf numFmtId="4" fontId="8" fillId="0" borderId="0" xfId="1" applyNumberFormat="1" applyFont="1" applyBorder="1" applyProtection="1"/>
    <xf numFmtId="4" fontId="8" fillId="0" borderId="6" xfId="1" applyNumberFormat="1" applyFont="1" applyBorder="1" applyProtection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right" vertical="top"/>
    </xf>
    <xf numFmtId="164" fontId="8" fillId="0" borderId="0" xfId="0" applyNumberFormat="1" applyFont="1" applyAlignment="1">
      <alignment horizontal="left" wrapText="1"/>
    </xf>
    <xf numFmtId="4" fontId="14" fillId="0" borderId="6" xfId="1" applyNumberFormat="1" applyFont="1" applyBorder="1" applyProtection="1"/>
    <xf numFmtId="0" fontId="13" fillId="0" borderId="0" xfId="0" applyFont="1" applyAlignment="1">
      <alignment horizontal="right"/>
    </xf>
    <xf numFmtId="4" fontId="11" fillId="0" borderId="5" xfId="1" applyNumberFormat="1" applyFont="1" applyBorder="1" applyProtection="1"/>
    <xf numFmtId="4" fontId="11" fillId="0" borderId="0" xfId="1" applyNumberFormat="1" applyFont="1" applyBorder="1" applyProtection="1"/>
    <xf numFmtId="4" fontId="11" fillId="0" borderId="6" xfId="1" applyNumberFormat="1" applyFont="1" applyBorder="1" applyProtection="1"/>
    <xf numFmtId="0" fontId="11" fillId="0" borderId="0" xfId="0" applyFont="1"/>
    <xf numFmtId="4" fontId="11" fillId="0" borderId="14" xfId="1" applyNumberFormat="1" applyFont="1" applyFill="1" applyBorder="1" applyProtection="1"/>
    <xf numFmtId="4" fontId="11" fillId="0" borderId="7" xfId="1" applyNumberFormat="1" applyFont="1" applyFill="1" applyBorder="1" applyProtection="1"/>
    <xf numFmtId="4" fontId="11" fillId="0" borderId="8" xfId="1" applyNumberFormat="1" applyFont="1" applyFill="1" applyBorder="1" applyProtection="1"/>
    <xf numFmtId="0" fontId="14" fillId="0" borderId="0" xfId="0" applyFont="1" applyAlignment="1">
      <alignment horizontal="right" vertical="top"/>
    </xf>
    <xf numFmtId="0" fontId="8" fillId="0" borderId="0" xfId="0" applyFont="1" applyAlignment="1">
      <alignment wrapText="1"/>
    </xf>
    <xf numFmtId="4" fontId="11" fillId="0" borderId="9" xfId="1" applyNumberFormat="1" applyFont="1" applyFill="1" applyBorder="1" applyProtection="1"/>
    <xf numFmtId="4" fontId="11" fillId="0" borderId="10" xfId="1" applyNumberFormat="1" applyFont="1" applyFill="1" applyBorder="1" applyProtection="1"/>
    <xf numFmtId="4" fontId="11" fillId="0" borderId="11" xfId="1" applyNumberFormat="1" applyFont="1" applyFill="1" applyBorder="1" applyProtection="1"/>
    <xf numFmtId="4" fontId="11" fillId="0" borderId="5" xfId="1" applyNumberFormat="1" applyFont="1" applyFill="1" applyBorder="1" applyProtection="1"/>
    <xf numFmtId="4" fontId="11" fillId="0" borderId="0" xfId="1" applyNumberFormat="1" applyFont="1" applyFill="1" applyBorder="1" applyProtection="1"/>
    <xf numFmtId="4" fontId="11" fillId="0" borderId="6" xfId="1" applyNumberFormat="1" applyFont="1" applyFill="1" applyBorder="1" applyProtection="1"/>
    <xf numFmtId="4" fontId="8" fillId="0" borderId="1" xfId="1" applyNumberFormat="1" applyFont="1" applyBorder="1" applyProtection="1"/>
    <xf numFmtId="4" fontId="8" fillId="0" borderId="2" xfId="1" applyNumberFormat="1" applyFont="1" applyBorder="1" applyProtection="1"/>
    <xf numFmtId="4" fontId="8" fillId="0" borderId="4" xfId="1" applyNumberFormat="1" applyFont="1" applyBorder="1" applyProtection="1"/>
    <xf numFmtId="4" fontId="11" fillId="0" borderId="12" xfId="1" applyNumberFormat="1" applyFont="1" applyFill="1" applyBorder="1" applyProtection="1"/>
    <xf numFmtId="4" fontId="11" fillId="0" borderId="13" xfId="1" applyNumberFormat="1" applyFont="1" applyFill="1" applyBorder="1" applyProtection="1"/>
    <xf numFmtId="4" fontId="8" fillId="0" borderId="0" xfId="1" applyNumberFormat="1" applyFont="1" applyProtection="1"/>
    <xf numFmtId="49" fontId="15" fillId="0" borderId="0" xfId="1" applyNumberFormat="1" applyFont="1" applyAlignment="1">
      <alignment horizontal="right"/>
    </xf>
    <xf numFmtId="4" fontId="6" fillId="0" borderId="0" xfId="1" applyNumberFormat="1" applyFont="1"/>
    <xf numFmtId="4" fontId="11" fillId="0" borderId="0" xfId="1" applyNumberFormat="1" applyFont="1" applyAlignment="1">
      <alignment horizontal="center"/>
    </xf>
    <xf numFmtId="0" fontId="11" fillId="0" borderId="0" xfId="0" applyFont="1" applyBorder="1"/>
    <xf numFmtId="4" fontId="11" fillId="0" borderId="17" xfId="1" applyNumberFormat="1" applyFont="1" applyFill="1" applyBorder="1" applyProtection="1"/>
    <xf numFmtId="164" fontId="8" fillId="0" borderId="0" xfId="0" applyNumberFormat="1" applyFont="1" applyBorder="1" applyAlignment="1">
      <alignment horizontal="left" vertical="top"/>
    </xf>
    <xf numFmtId="164" fontId="8" fillId="0" borderId="0" xfId="0" applyNumberFormat="1" applyFont="1" applyAlignment="1">
      <alignment horizontal="left" vertical="top" wrapText="1"/>
    </xf>
    <xf numFmtId="0" fontId="8" fillId="0" borderId="0" xfId="0" applyFont="1" applyBorder="1"/>
    <xf numFmtId="4" fontId="11" fillId="0" borderId="18" xfId="1" applyNumberFormat="1" applyFont="1" applyFill="1" applyBorder="1" applyProtection="1"/>
    <xf numFmtId="4" fontId="11" fillId="0" borderId="19" xfId="1" applyNumberFormat="1" applyFont="1" applyFill="1" applyBorder="1" applyProtection="1"/>
    <xf numFmtId="0" fontId="10" fillId="0" borderId="0" xfId="0" applyFont="1" applyAlignment="1" applyProtection="1">
      <alignment horizontal="center"/>
      <protection locked="0"/>
    </xf>
    <xf numFmtId="4" fontId="11" fillId="0" borderId="0" xfId="1" applyNumberFormat="1" applyFont="1" applyAlignment="1">
      <alignment horizontal="center"/>
    </xf>
    <xf numFmtId="4" fontId="8" fillId="0" borderId="0" xfId="1" applyNumberFormat="1" applyFont="1" applyFill="1" applyAlignment="1">
      <alignment horizontal="right"/>
    </xf>
    <xf numFmtId="49" fontId="15" fillId="0" borderId="0" xfId="1" applyNumberFormat="1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4" fontId="8" fillId="0" borderId="0" xfId="1" applyNumberFormat="1" applyFont="1" applyBorder="1" applyAlignment="1">
      <alignment horizontal="center" vertical="center"/>
    </xf>
    <xf numFmtId="4" fontId="8" fillId="0" borderId="0" xfId="1" applyNumberFormat="1" applyFont="1" applyBorder="1" applyAlignment="1" applyProtection="1">
      <alignment horizontal="center" vertical="center" wrapText="1"/>
      <protection locked="0"/>
    </xf>
    <xf numFmtId="4" fontId="14" fillId="0" borderId="0" xfId="1" applyNumberFormat="1" applyFont="1" applyBorder="1" applyProtection="1"/>
    <xf numFmtId="4" fontId="8" fillId="0" borderId="15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3" xfId="1" applyNumberFormat="1" applyFont="1" applyFill="1" applyBorder="1" applyAlignment="1">
      <alignment horizontal="center" vertical="center" wrapText="1"/>
    </xf>
    <xf numFmtId="4" fontId="8" fillId="0" borderId="3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16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1" applyNumberFormat="1" applyFont="1" applyBorder="1" applyAlignment="1">
      <alignment horizontal="centerContinuous"/>
    </xf>
    <xf numFmtId="4" fontId="8" fillId="0" borderId="15" xfId="1" applyNumberFormat="1" applyFont="1" applyBorder="1" applyAlignment="1">
      <alignment horizontal="centerContinuous"/>
    </xf>
    <xf numFmtId="4" fontId="8" fillId="0" borderId="3" xfId="1" applyNumberFormat="1" applyFont="1" applyBorder="1" applyAlignment="1">
      <alignment horizontal="centerContinuous"/>
    </xf>
    <xf numFmtId="4" fontId="8" fillId="0" borderId="16" xfId="1" applyNumberFormat="1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4" fontId="8" fillId="0" borderId="0" xfId="1" applyNumberFormat="1" applyFont="1" applyAlignment="1">
      <alignment horizontal="centerContinuous"/>
    </xf>
    <xf numFmtId="4" fontId="9" fillId="0" borderId="0" xfId="1" applyNumberFormat="1" applyFont="1" applyAlignment="1">
      <alignment horizontal="centerContinuous"/>
    </xf>
    <xf numFmtId="4" fontId="8" fillId="0" borderId="15" xfId="1" applyNumberFormat="1" applyFont="1" applyBorder="1" applyAlignment="1">
      <alignment horizontal="centerContinuous" vertical="center"/>
    </xf>
    <xf numFmtId="4" fontId="8" fillId="0" borderId="16" xfId="1" applyNumberFormat="1" applyFont="1" applyBorder="1" applyAlignment="1">
      <alignment horizontal="centerContinuous" vertical="center"/>
    </xf>
    <xf numFmtId="0" fontId="10" fillId="0" borderId="0" xfId="0" applyFont="1" applyAlignment="1" applyProtection="1">
      <alignment horizontal="centerContinuous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tabSelected="1" zoomScale="75" zoomScaleNormal="100" workbookViewId="0">
      <pane xSplit="2" ySplit="9" topLeftCell="C10" activePane="bottomRight" state="frozen"/>
      <selection activeCell="A32" sqref="A32"/>
      <selection pane="topRight" activeCell="A32" sqref="A32"/>
      <selection pane="bottomLeft" activeCell="A32" sqref="A32"/>
      <selection pane="bottomRight" activeCell="B1" sqref="B1"/>
    </sheetView>
  </sheetViews>
  <sheetFormatPr baseColWidth="10" defaultColWidth="12" defaultRowHeight="13.2" x14ac:dyDescent="0.25"/>
  <cols>
    <col min="1" max="1" width="6.109375" style="2" customWidth="1"/>
    <col min="2" max="2" width="63.109375" style="1" customWidth="1"/>
    <col min="3" max="3" width="23.77734375" style="3" customWidth="1"/>
    <col min="4" max="5" width="21.109375" style="3" customWidth="1"/>
    <col min="6" max="6" width="21" style="3" customWidth="1"/>
    <col min="7" max="8" width="22.109375" style="3" customWidth="1"/>
    <col min="9" max="10" width="21" style="3" customWidth="1"/>
    <col min="11" max="11" width="20.77734375" style="3" customWidth="1"/>
    <col min="12" max="12" width="21" style="3" customWidth="1"/>
    <col min="13" max="13" width="22.109375" style="3" customWidth="1"/>
    <col min="14" max="14" width="22" style="3" customWidth="1"/>
    <col min="15" max="15" width="22.33203125" style="1" customWidth="1"/>
    <col min="16" max="16" width="9" style="1" customWidth="1"/>
    <col min="17" max="16384" width="12" style="1"/>
  </cols>
  <sheetData>
    <row r="1" spans="1:16" ht="51.75" customHeight="1" x14ac:dyDescent="0.25"/>
    <row r="2" spans="1:16" ht="21.6" x14ac:dyDescent="0.45">
      <c r="A2" s="11"/>
      <c r="B2" s="12" t="s">
        <v>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  <c r="O2" s="10"/>
      <c r="P2" s="10"/>
    </row>
    <row r="3" spans="1:16" ht="28.2" customHeight="1" x14ac:dyDescent="0.35">
      <c r="A3" s="81"/>
      <c r="B3" s="82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4"/>
      <c r="O3" s="81"/>
      <c r="P3" s="10"/>
    </row>
    <row r="4" spans="1:16" ht="21.6" x14ac:dyDescent="0.45">
      <c r="A4" s="87" t="s">
        <v>36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64"/>
    </row>
    <row r="5" spans="1:16" ht="21.6" x14ac:dyDescent="0.45">
      <c r="A5" s="87" t="s">
        <v>21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65"/>
    </row>
    <row r="6" spans="1:16" ht="16.2" x14ac:dyDescent="0.3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65"/>
    </row>
    <row r="7" spans="1:16" ht="16.2" x14ac:dyDescent="0.35">
      <c r="A7" s="11"/>
      <c r="B7" s="15"/>
      <c r="C7" s="77"/>
      <c r="D7" s="77"/>
      <c r="E7" s="77"/>
      <c r="F7" s="77"/>
      <c r="G7" s="77"/>
      <c r="H7" s="16"/>
      <c r="I7" s="16"/>
      <c r="J7" s="16"/>
      <c r="K7" s="16"/>
      <c r="L7" s="16"/>
      <c r="M7" s="16"/>
      <c r="N7" s="16"/>
      <c r="O7" s="10"/>
      <c r="P7" s="10"/>
    </row>
    <row r="8" spans="1:16" s="5" customFormat="1" ht="29.25" customHeight="1" x14ac:dyDescent="0.35">
      <c r="A8" s="17"/>
      <c r="B8" s="18"/>
      <c r="C8" s="78" t="s">
        <v>32</v>
      </c>
      <c r="D8" s="78"/>
      <c r="E8" s="79"/>
      <c r="F8" s="79"/>
      <c r="G8" s="80"/>
      <c r="H8" s="78" t="s">
        <v>31</v>
      </c>
      <c r="I8" s="79"/>
      <c r="J8" s="79"/>
      <c r="K8" s="79"/>
      <c r="L8" s="79"/>
      <c r="M8" s="80"/>
      <c r="N8" s="85" t="s">
        <v>28</v>
      </c>
      <c r="O8" s="86"/>
      <c r="P8" s="70"/>
    </row>
    <row r="9" spans="1:16" ht="36" customHeight="1" x14ac:dyDescent="0.3">
      <c r="A9" s="11"/>
      <c r="B9" s="19" t="s">
        <v>2</v>
      </c>
      <c r="C9" s="75" t="s">
        <v>37</v>
      </c>
      <c r="D9" s="74" t="s">
        <v>0</v>
      </c>
      <c r="E9" s="74" t="s">
        <v>3</v>
      </c>
      <c r="F9" s="74" t="s">
        <v>1</v>
      </c>
      <c r="G9" s="75" t="s">
        <v>39</v>
      </c>
      <c r="H9" s="73" t="s">
        <v>37</v>
      </c>
      <c r="I9" s="74" t="s">
        <v>29</v>
      </c>
      <c r="J9" s="74" t="s">
        <v>7</v>
      </c>
      <c r="K9" s="74" t="s">
        <v>3</v>
      </c>
      <c r="L9" s="75" t="s">
        <v>27</v>
      </c>
      <c r="M9" s="76" t="s">
        <v>39</v>
      </c>
      <c r="N9" s="76" t="s">
        <v>35</v>
      </c>
      <c r="O9" s="76" t="s">
        <v>38</v>
      </c>
      <c r="P9" s="71"/>
    </row>
    <row r="10" spans="1:16" ht="16.2" x14ac:dyDescent="0.3">
      <c r="A10" s="11"/>
      <c r="B10" s="19"/>
      <c r="C10" s="21"/>
      <c r="D10" s="21"/>
      <c r="E10" s="21"/>
      <c r="F10" s="21"/>
      <c r="G10" s="21"/>
      <c r="H10" s="20"/>
      <c r="I10" s="21"/>
      <c r="J10" s="21"/>
      <c r="K10" s="21"/>
      <c r="L10" s="21"/>
      <c r="M10" s="22"/>
      <c r="N10" s="22"/>
      <c r="O10" s="22"/>
      <c r="P10" s="21"/>
    </row>
    <row r="11" spans="1:16" ht="16.2" x14ac:dyDescent="0.35">
      <c r="A11" s="23" t="s">
        <v>18</v>
      </c>
      <c r="B11" s="24" t="s">
        <v>8</v>
      </c>
      <c r="C11" s="26"/>
      <c r="D11" s="26"/>
      <c r="E11" s="26"/>
      <c r="F11" s="26"/>
      <c r="G11" s="26"/>
      <c r="H11" s="25"/>
      <c r="I11" s="26"/>
      <c r="J11" s="26"/>
      <c r="K11" s="26"/>
      <c r="L11" s="26"/>
      <c r="M11" s="27"/>
      <c r="N11" s="27"/>
      <c r="O11" s="27"/>
      <c r="P11" s="26"/>
    </row>
    <row r="12" spans="1:16" ht="16.2" x14ac:dyDescent="0.35">
      <c r="A12" s="11"/>
      <c r="B12" s="28"/>
      <c r="C12" s="26"/>
      <c r="D12" s="26"/>
      <c r="E12" s="26"/>
      <c r="F12" s="26"/>
      <c r="G12" s="26"/>
      <c r="H12" s="25"/>
      <c r="I12" s="26"/>
      <c r="J12" s="26"/>
      <c r="K12" s="26"/>
      <c r="L12" s="26"/>
      <c r="M12" s="27"/>
      <c r="N12" s="27"/>
      <c r="O12" s="27"/>
      <c r="P12" s="26"/>
    </row>
    <row r="13" spans="1:16" s="8" customFormat="1" ht="16.2" x14ac:dyDescent="0.35">
      <c r="A13" s="40" t="s">
        <v>13</v>
      </c>
      <c r="B13" s="60" t="s">
        <v>22</v>
      </c>
      <c r="C13" s="26">
        <v>7383764.8200000003</v>
      </c>
      <c r="D13" s="26">
        <v>109108.95</v>
      </c>
      <c r="E13" s="26">
        <v>39240</v>
      </c>
      <c r="F13" s="26">
        <v>19829</v>
      </c>
      <c r="G13" s="26">
        <v>7512284.7699999996</v>
      </c>
      <c r="H13" s="25">
        <v>6693662.2699999996</v>
      </c>
      <c r="I13" s="26">
        <v>361135.69</v>
      </c>
      <c r="J13" s="26">
        <v>0</v>
      </c>
      <c r="K13" s="26">
        <v>0</v>
      </c>
      <c r="L13" s="26">
        <v>19829</v>
      </c>
      <c r="M13" s="27">
        <v>7034968.96</v>
      </c>
      <c r="N13" s="31">
        <v>690102.55</v>
      </c>
      <c r="O13" s="31">
        <v>477315.81</v>
      </c>
      <c r="P13" s="72"/>
    </row>
    <row r="14" spans="1:16" s="8" customFormat="1" ht="16.2" x14ac:dyDescent="0.35">
      <c r="A14" s="40" t="s">
        <v>14</v>
      </c>
      <c r="B14" s="60" t="s">
        <v>23</v>
      </c>
      <c r="C14" s="26">
        <v>30679.88</v>
      </c>
      <c r="D14" s="26">
        <v>64125</v>
      </c>
      <c r="E14" s="26">
        <v>-39240</v>
      </c>
      <c r="F14" s="26">
        <v>0</v>
      </c>
      <c r="G14" s="27">
        <v>55564.88</v>
      </c>
      <c r="H14" s="25">
        <v>0</v>
      </c>
      <c r="I14" s="26">
        <v>0</v>
      </c>
      <c r="J14" s="26">
        <v>0</v>
      </c>
      <c r="K14" s="26">
        <v>0</v>
      </c>
      <c r="L14" s="26">
        <v>0</v>
      </c>
      <c r="M14" s="27">
        <v>0</v>
      </c>
      <c r="N14" s="27">
        <v>30679.88</v>
      </c>
      <c r="O14" s="27">
        <v>55564.88</v>
      </c>
      <c r="P14" s="26"/>
    </row>
    <row r="15" spans="1:16" s="8" customFormat="1" ht="16.2" x14ac:dyDescent="0.35">
      <c r="A15" s="29" t="s">
        <v>15</v>
      </c>
      <c r="B15" s="60" t="s">
        <v>30</v>
      </c>
      <c r="C15" s="26">
        <v>0</v>
      </c>
      <c r="D15" s="26">
        <v>1681.3</v>
      </c>
      <c r="E15" s="26">
        <v>0</v>
      </c>
      <c r="F15" s="26">
        <v>1681.3</v>
      </c>
      <c r="G15" s="26">
        <v>0</v>
      </c>
      <c r="H15" s="25">
        <v>0</v>
      </c>
      <c r="I15" s="26">
        <v>1681.3</v>
      </c>
      <c r="J15" s="26">
        <v>0</v>
      </c>
      <c r="K15" s="26">
        <v>0</v>
      </c>
      <c r="L15" s="26">
        <v>1681.3</v>
      </c>
      <c r="M15" s="27">
        <v>0</v>
      </c>
      <c r="N15" s="27">
        <v>0</v>
      </c>
      <c r="O15" s="27">
        <v>0</v>
      </c>
      <c r="P15" s="26"/>
    </row>
    <row r="16" spans="1:16" s="8" customFormat="1" ht="16.2" x14ac:dyDescent="0.35">
      <c r="A16" s="32"/>
      <c r="B16" s="15"/>
      <c r="C16" s="34"/>
      <c r="D16" s="34"/>
      <c r="E16" s="34"/>
      <c r="F16" s="34"/>
      <c r="G16" s="34"/>
      <c r="H16" s="33"/>
      <c r="I16" s="34"/>
      <c r="J16" s="34"/>
      <c r="K16" s="34"/>
      <c r="L16" s="34"/>
      <c r="M16" s="35"/>
      <c r="N16" s="35"/>
      <c r="O16" s="35"/>
      <c r="P16" s="34"/>
    </row>
    <row r="17" spans="1:16" s="8" customFormat="1" ht="16.2" x14ac:dyDescent="0.35">
      <c r="A17" s="32"/>
      <c r="B17" s="36" t="s">
        <v>20</v>
      </c>
      <c r="C17" s="38">
        <f>C13+C14+C15</f>
        <v>7414444.7000000002</v>
      </c>
      <c r="D17" s="38">
        <f t="shared" ref="D17:M17" si="0">D13+D14+D15</f>
        <v>174915.25</v>
      </c>
      <c r="E17" s="38">
        <f t="shared" si="0"/>
        <v>0</v>
      </c>
      <c r="F17" s="38">
        <f t="shared" si="0"/>
        <v>21510.3</v>
      </c>
      <c r="G17" s="38">
        <f>G13+G14+G15</f>
        <v>7567849.6499999994</v>
      </c>
      <c r="H17" s="37">
        <f t="shared" si="0"/>
        <v>6693662.2699999996</v>
      </c>
      <c r="I17" s="38">
        <f t="shared" si="0"/>
        <v>362816.99</v>
      </c>
      <c r="J17" s="38">
        <f t="shared" si="0"/>
        <v>0</v>
      </c>
      <c r="K17" s="38">
        <f t="shared" si="0"/>
        <v>0</v>
      </c>
      <c r="L17" s="38">
        <f t="shared" si="0"/>
        <v>21510.3</v>
      </c>
      <c r="M17" s="38">
        <f t="shared" si="0"/>
        <v>7034968.96</v>
      </c>
      <c r="N17" s="63">
        <v>720782.43</v>
      </c>
      <c r="O17" s="39">
        <f>O13+O14++O15</f>
        <v>532880.68999999994</v>
      </c>
      <c r="P17" s="46"/>
    </row>
    <row r="18" spans="1:16" ht="16.2" x14ac:dyDescent="0.35">
      <c r="A18" s="11"/>
      <c r="B18" s="15"/>
      <c r="C18" s="26"/>
      <c r="D18" s="26"/>
      <c r="E18" s="26"/>
      <c r="F18" s="26"/>
      <c r="G18" s="26"/>
      <c r="H18" s="25"/>
      <c r="I18" s="26"/>
      <c r="J18" s="26"/>
      <c r="K18" s="26"/>
      <c r="L18" s="26"/>
      <c r="M18" s="27"/>
      <c r="N18" s="27"/>
      <c r="O18" s="27"/>
      <c r="P18" s="26"/>
    </row>
    <row r="19" spans="1:16" ht="16.2" x14ac:dyDescent="0.35">
      <c r="A19" s="23" t="s">
        <v>9</v>
      </c>
      <c r="B19" s="24" t="s">
        <v>10</v>
      </c>
      <c r="C19" s="26"/>
      <c r="D19" s="26"/>
      <c r="E19" s="26"/>
      <c r="F19" s="26"/>
      <c r="G19" s="26"/>
      <c r="H19" s="25"/>
      <c r="I19" s="26"/>
      <c r="J19" s="26"/>
      <c r="K19" s="26"/>
      <c r="L19" s="26"/>
      <c r="M19" s="27"/>
      <c r="N19" s="27"/>
      <c r="O19" s="27"/>
      <c r="P19" s="26"/>
    </row>
    <row r="20" spans="1:16" ht="13.5" customHeight="1" x14ac:dyDescent="0.35">
      <c r="A20" s="11"/>
      <c r="B20" s="28"/>
      <c r="C20" s="26"/>
      <c r="D20" s="26"/>
      <c r="E20" s="26"/>
      <c r="F20" s="26"/>
      <c r="G20" s="26"/>
      <c r="H20" s="25"/>
      <c r="I20" s="26"/>
      <c r="J20" s="26"/>
      <c r="K20" s="26"/>
      <c r="L20" s="26"/>
      <c r="M20" s="27"/>
      <c r="N20" s="27"/>
      <c r="O20" s="27"/>
      <c r="P20" s="26"/>
    </row>
    <row r="21" spans="1:16" s="9" customFormat="1" ht="33.75" customHeight="1" x14ac:dyDescent="0.35">
      <c r="A21" s="40" t="s">
        <v>13</v>
      </c>
      <c r="B21" s="60" t="s">
        <v>34</v>
      </c>
      <c r="C21" s="26">
        <v>15243276.68</v>
      </c>
      <c r="D21" s="26">
        <v>216337.73</v>
      </c>
      <c r="E21" s="26">
        <v>573104.07999999996</v>
      </c>
      <c r="F21" s="26">
        <v>10284.02</v>
      </c>
      <c r="G21" s="26">
        <v>16022434.470000001</v>
      </c>
      <c r="H21" s="25">
        <v>4469934.8499999996</v>
      </c>
      <c r="I21" s="26">
        <v>475947.91</v>
      </c>
      <c r="J21" s="26">
        <v>0</v>
      </c>
      <c r="K21" s="26">
        <v>0</v>
      </c>
      <c r="L21" s="26">
        <v>0</v>
      </c>
      <c r="M21" s="27">
        <v>4945882.76</v>
      </c>
      <c r="N21" s="27">
        <v>10773341.83</v>
      </c>
      <c r="O21" s="27">
        <v>11076551.710000001</v>
      </c>
      <c r="P21" s="26"/>
    </row>
    <row r="22" spans="1:16" ht="16.2" x14ac:dyDescent="0.35">
      <c r="A22" s="29" t="s">
        <v>14</v>
      </c>
      <c r="B22" s="30" t="s">
        <v>24</v>
      </c>
      <c r="C22" s="26">
        <v>5143587.32</v>
      </c>
      <c r="D22" s="26">
        <v>242529.32</v>
      </c>
      <c r="E22" s="26">
        <v>608395.15</v>
      </c>
      <c r="F22" s="26">
        <v>75279.570000000007</v>
      </c>
      <c r="G22" s="26">
        <v>5919232.2199999997</v>
      </c>
      <c r="H22" s="25">
        <v>3487877.86</v>
      </c>
      <c r="I22" s="26">
        <v>366629.23</v>
      </c>
      <c r="J22" s="26">
        <v>0</v>
      </c>
      <c r="K22" s="26">
        <v>0</v>
      </c>
      <c r="L22" s="26">
        <v>75279.570000000007</v>
      </c>
      <c r="M22" s="27">
        <v>3779227.52</v>
      </c>
      <c r="N22" s="27">
        <v>1655709.46</v>
      </c>
      <c r="O22" s="27">
        <v>2140004.7000000002</v>
      </c>
      <c r="P22" s="26"/>
    </row>
    <row r="23" spans="1:16" ht="23.25" customHeight="1" x14ac:dyDescent="0.35">
      <c r="A23" s="29" t="s">
        <v>15</v>
      </c>
      <c r="B23" s="59" t="s">
        <v>25</v>
      </c>
      <c r="C23" s="26">
        <v>10568457.32</v>
      </c>
      <c r="D23" s="26">
        <v>1407214.02</v>
      </c>
      <c r="E23" s="26">
        <v>61271.35</v>
      </c>
      <c r="F23" s="26">
        <v>974388.54</v>
      </c>
      <c r="G23" s="26">
        <v>11062554.15</v>
      </c>
      <c r="H23" s="25">
        <v>7330645.0800000001</v>
      </c>
      <c r="I23" s="26">
        <v>963730.78</v>
      </c>
      <c r="J23" s="26">
        <v>0</v>
      </c>
      <c r="K23" s="26">
        <v>0</v>
      </c>
      <c r="L23" s="26">
        <v>905288.24</v>
      </c>
      <c r="M23" s="27">
        <v>7389087.6200000001</v>
      </c>
      <c r="N23" s="27">
        <v>3237812.24</v>
      </c>
      <c r="O23" s="27">
        <v>3673466.53</v>
      </c>
      <c r="P23" s="26"/>
    </row>
    <row r="24" spans="1:16" ht="16.2" x14ac:dyDescent="0.35">
      <c r="A24" s="29" t="s">
        <v>16</v>
      </c>
      <c r="B24" s="30" t="s">
        <v>33</v>
      </c>
      <c r="C24" s="26">
        <v>359567.87</v>
      </c>
      <c r="D24" s="26">
        <v>1971028.2</v>
      </c>
      <c r="E24" s="26">
        <v>-1242770.58</v>
      </c>
      <c r="F24" s="26">
        <v>0</v>
      </c>
      <c r="G24" s="26">
        <v>1087825.49</v>
      </c>
      <c r="H24" s="25">
        <v>0</v>
      </c>
      <c r="I24" s="26">
        <v>0</v>
      </c>
      <c r="J24" s="26">
        <v>0</v>
      </c>
      <c r="K24" s="26">
        <v>0</v>
      </c>
      <c r="L24" s="26">
        <v>0</v>
      </c>
      <c r="M24" s="27">
        <v>0</v>
      </c>
      <c r="N24" s="27">
        <v>359567.87</v>
      </c>
      <c r="O24" s="27">
        <v>1087825.49</v>
      </c>
      <c r="P24" s="26"/>
    </row>
    <row r="25" spans="1:16" ht="16.2" x14ac:dyDescent="0.35">
      <c r="A25" s="29" t="s">
        <v>17</v>
      </c>
      <c r="B25" s="41" t="s">
        <v>30</v>
      </c>
      <c r="C25" s="26">
        <v>0</v>
      </c>
      <c r="D25" s="26">
        <v>35438.57</v>
      </c>
      <c r="E25" s="26">
        <v>0</v>
      </c>
      <c r="F25" s="26">
        <v>35438.57</v>
      </c>
      <c r="G25" s="26">
        <v>0</v>
      </c>
      <c r="H25" s="25">
        <v>0</v>
      </c>
      <c r="I25" s="26">
        <v>35438.57</v>
      </c>
      <c r="J25" s="26">
        <v>0</v>
      </c>
      <c r="K25" s="26">
        <v>0</v>
      </c>
      <c r="L25" s="26">
        <v>35438.57</v>
      </c>
      <c r="M25" s="27">
        <v>0</v>
      </c>
      <c r="N25" s="27">
        <v>0</v>
      </c>
      <c r="O25" s="27">
        <v>0</v>
      </c>
      <c r="P25" s="26"/>
    </row>
    <row r="26" spans="1:16" ht="16.2" x14ac:dyDescent="0.35">
      <c r="A26" s="11"/>
      <c r="B26" s="15"/>
      <c r="C26" s="26"/>
      <c r="D26" s="34"/>
      <c r="E26" s="34"/>
      <c r="F26" s="34"/>
      <c r="G26" s="26"/>
      <c r="H26" s="25"/>
      <c r="I26" s="34"/>
      <c r="J26" s="34"/>
      <c r="K26" s="34"/>
      <c r="L26" s="34"/>
      <c r="M26" s="35"/>
      <c r="N26" s="35"/>
      <c r="O26" s="35"/>
      <c r="P26" s="34"/>
    </row>
    <row r="27" spans="1:16" s="8" customFormat="1" ht="16.2" x14ac:dyDescent="0.35">
      <c r="A27" s="32"/>
      <c r="B27" s="57" t="s">
        <v>4</v>
      </c>
      <c r="C27" s="39">
        <f t="shared" ref="C27" si="1">SUM(C21:C26)</f>
        <v>31314889.190000001</v>
      </c>
      <c r="D27" s="38">
        <f t="shared" ref="D27:O27" si="2">SUM(D21:D26)</f>
        <v>3872547.84</v>
      </c>
      <c r="E27" s="38">
        <f t="shared" si="2"/>
        <v>0</v>
      </c>
      <c r="F27" s="38">
        <f t="shared" si="2"/>
        <v>1095390.7000000002</v>
      </c>
      <c r="G27" s="39">
        <f t="shared" si="2"/>
        <v>34092046.330000006</v>
      </c>
      <c r="H27" s="37">
        <f t="shared" si="2"/>
        <v>15288457.789999999</v>
      </c>
      <c r="I27" s="38">
        <f t="shared" si="2"/>
        <v>1841746.49</v>
      </c>
      <c r="J27" s="38">
        <f t="shared" si="2"/>
        <v>0</v>
      </c>
      <c r="K27" s="38">
        <f t="shared" si="2"/>
        <v>0</v>
      </c>
      <c r="L27" s="38">
        <f t="shared" si="2"/>
        <v>1016006.38</v>
      </c>
      <c r="M27" s="39">
        <f t="shared" si="2"/>
        <v>16114197.899999999</v>
      </c>
      <c r="N27" s="39">
        <v>16026431.399999999</v>
      </c>
      <c r="O27" s="39">
        <f t="shared" si="2"/>
        <v>17977848.43</v>
      </c>
      <c r="P27" s="46"/>
    </row>
    <row r="28" spans="1:16" ht="16.2" x14ac:dyDescent="0.35">
      <c r="A28" s="11"/>
      <c r="B28" s="15"/>
      <c r="C28" s="26"/>
      <c r="D28" s="26"/>
      <c r="E28" s="26"/>
      <c r="F28" s="26"/>
      <c r="G28" s="26"/>
      <c r="H28" s="25"/>
      <c r="I28" s="26"/>
      <c r="J28" s="26"/>
      <c r="K28" s="26"/>
      <c r="L28" s="26"/>
      <c r="M28" s="27"/>
      <c r="N28" s="27"/>
      <c r="O28" s="27"/>
      <c r="P28" s="26"/>
    </row>
    <row r="29" spans="1:16" ht="16.2" x14ac:dyDescent="0.35">
      <c r="A29" s="23" t="s">
        <v>11</v>
      </c>
      <c r="B29" s="24" t="s">
        <v>12</v>
      </c>
      <c r="C29" s="26"/>
      <c r="D29" s="26"/>
      <c r="E29" s="26"/>
      <c r="F29" s="26"/>
      <c r="G29" s="26"/>
      <c r="H29" s="25"/>
      <c r="I29" s="26"/>
      <c r="J29" s="26"/>
      <c r="K29" s="26"/>
      <c r="L29" s="26"/>
      <c r="M29" s="27"/>
      <c r="N29" s="27"/>
      <c r="O29" s="27"/>
      <c r="P29" s="26"/>
    </row>
    <row r="30" spans="1:16" ht="16.2" x14ac:dyDescent="0.35">
      <c r="A30" s="11"/>
      <c r="B30" s="28"/>
      <c r="C30" s="26"/>
      <c r="D30" s="26"/>
      <c r="E30" s="26"/>
      <c r="F30" s="26"/>
      <c r="G30" s="26"/>
      <c r="H30" s="25"/>
      <c r="I30" s="26"/>
      <c r="J30" s="26"/>
      <c r="K30" s="26"/>
      <c r="L30" s="26"/>
      <c r="M30" s="27"/>
      <c r="N30" s="27"/>
      <c r="O30" s="27"/>
      <c r="P30" s="26"/>
    </row>
    <row r="31" spans="1:16" ht="16.2" x14ac:dyDescent="0.35">
      <c r="A31" s="29" t="s">
        <v>13</v>
      </c>
      <c r="B31" s="28" t="s">
        <v>19</v>
      </c>
      <c r="C31" s="26">
        <v>35000</v>
      </c>
      <c r="D31" s="26">
        <v>0</v>
      </c>
      <c r="E31" s="26">
        <v>0</v>
      </c>
      <c r="F31" s="26">
        <v>0</v>
      </c>
      <c r="G31" s="26">
        <v>35000</v>
      </c>
      <c r="H31" s="25">
        <v>0</v>
      </c>
      <c r="I31" s="26">
        <v>0</v>
      </c>
      <c r="J31" s="26">
        <v>0</v>
      </c>
      <c r="K31" s="26">
        <v>0</v>
      </c>
      <c r="L31" s="26">
        <v>0</v>
      </c>
      <c r="M31" s="27">
        <v>0</v>
      </c>
      <c r="N31" s="27">
        <v>35000</v>
      </c>
      <c r="O31" s="27">
        <v>35000</v>
      </c>
      <c r="P31" s="26"/>
    </row>
    <row r="32" spans="1:16" ht="16.2" x14ac:dyDescent="0.35">
      <c r="A32" s="29" t="s">
        <v>14</v>
      </c>
      <c r="B32" s="30" t="s">
        <v>26</v>
      </c>
      <c r="C32" s="26">
        <v>165807.93</v>
      </c>
      <c r="D32" s="26">
        <v>0</v>
      </c>
      <c r="E32" s="26">
        <v>0</v>
      </c>
      <c r="F32" s="26">
        <v>0</v>
      </c>
      <c r="G32" s="26">
        <v>165807.93</v>
      </c>
      <c r="H32" s="25">
        <v>4678.6899999999996</v>
      </c>
      <c r="I32" s="26">
        <v>4118.41</v>
      </c>
      <c r="J32" s="26">
        <v>0</v>
      </c>
      <c r="K32" s="26">
        <v>0</v>
      </c>
      <c r="L32" s="26">
        <v>0</v>
      </c>
      <c r="M32" s="27">
        <v>8797.1</v>
      </c>
      <c r="N32" s="27">
        <v>161129.24</v>
      </c>
      <c r="O32" s="27">
        <v>157010.82999999999</v>
      </c>
      <c r="P32" s="26"/>
    </row>
    <row r="33" spans="1:18" ht="16.2" x14ac:dyDescent="0.35">
      <c r="A33" s="11"/>
      <c r="B33" s="28"/>
      <c r="C33" s="34"/>
      <c r="D33" s="34"/>
      <c r="E33" s="34"/>
      <c r="F33" s="34"/>
      <c r="G33" s="34"/>
      <c r="H33" s="33"/>
      <c r="I33" s="34"/>
      <c r="J33" s="34"/>
      <c r="K33" s="34"/>
      <c r="L33" s="34"/>
      <c r="M33" s="35"/>
      <c r="N33" s="35"/>
      <c r="O33" s="35"/>
      <c r="P33" s="34"/>
    </row>
    <row r="34" spans="1:18" ht="16.2" x14ac:dyDescent="0.35">
      <c r="A34" s="11"/>
      <c r="B34" s="36" t="s">
        <v>5</v>
      </c>
      <c r="C34" s="44">
        <f t="shared" ref="C34" si="3">SUM(C31:C33)</f>
        <v>200807.93</v>
      </c>
      <c r="D34" s="43">
        <f t="shared" ref="D34:O34" si="4">SUM(D31:D33)</f>
        <v>0</v>
      </c>
      <c r="E34" s="43">
        <f t="shared" si="4"/>
        <v>0</v>
      </c>
      <c r="F34" s="43">
        <f t="shared" si="4"/>
        <v>0</v>
      </c>
      <c r="G34" s="44">
        <f t="shared" si="4"/>
        <v>200807.93</v>
      </c>
      <c r="H34" s="42">
        <f t="shared" si="4"/>
        <v>4678.6899999999996</v>
      </c>
      <c r="I34" s="43">
        <f t="shared" si="4"/>
        <v>4118.41</v>
      </c>
      <c r="J34" s="43">
        <f t="shared" si="4"/>
        <v>0</v>
      </c>
      <c r="K34" s="43">
        <f t="shared" si="4"/>
        <v>0</v>
      </c>
      <c r="L34" s="43">
        <f t="shared" si="4"/>
        <v>0</v>
      </c>
      <c r="M34" s="44">
        <f>SUM(M31:M33)</f>
        <v>8797.1</v>
      </c>
      <c r="N34" s="44">
        <v>196129.24</v>
      </c>
      <c r="O34" s="44">
        <f t="shared" si="4"/>
        <v>192010.83</v>
      </c>
      <c r="P34" s="46"/>
    </row>
    <row r="35" spans="1:18" ht="16.2" x14ac:dyDescent="0.35">
      <c r="A35" s="11"/>
      <c r="B35" s="36"/>
      <c r="C35" s="46"/>
      <c r="D35" s="46"/>
      <c r="E35" s="46"/>
      <c r="F35" s="46"/>
      <c r="G35" s="46"/>
      <c r="H35" s="45"/>
      <c r="I35" s="46"/>
      <c r="J35" s="46"/>
      <c r="K35" s="46"/>
      <c r="L35" s="46"/>
      <c r="M35" s="47"/>
      <c r="N35" s="47"/>
      <c r="O35" s="47"/>
      <c r="P35" s="46"/>
    </row>
    <row r="36" spans="1:18" ht="16.2" x14ac:dyDescent="0.35">
      <c r="A36" s="11"/>
      <c r="B36" s="15"/>
      <c r="C36" s="49"/>
      <c r="D36" s="49"/>
      <c r="E36" s="49"/>
      <c r="F36" s="49"/>
      <c r="G36" s="49"/>
      <c r="H36" s="48"/>
      <c r="I36" s="49"/>
      <c r="J36" s="49"/>
      <c r="K36" s="49"/>
      <c r="L36" s="49"/>
      <c r="M36" s="50"/>
      <c r="N36" s="50"/>
      <c r="O36" s="50"/>
      <c r="P36" s="26"/>
    </row>
    <row r="37" spans="1:18" ht="16.8" thickBot="1" x14ac:dyDescent="0.4">
      <c r="A37" s="11"/>
      <c r="B37" s="61"/>
      <c r="C37" s="52">
        <f t="shared" ref="C37" si="5">C27+C34+C17</f>
        <v>38930141.82</v>
      </c>
      <c r="D37" s="51">
        <f t="shared" ref="D37:L37" si="6">D27+D34+D17</f>
        <v>4047463.09</v>
      </c>
      <c r="E37" s="51">
        <f>E27+E34+E17</f>
        <v>0</v>
      </c>
      <c r="F37" s="51">
        <f>F27+F34+F17</f>
        <v>1116901.0000000002</v>
      </c>
      <c r="G37" s="52">
        <f t="shared" si="6"/>
        <v>41860703.910000004</v>
      </c>
      <c r="H37" s="58">
        <f>H27+H34+H17</f>
        <v>21986798.75</v>
      </c>
      <c r="I37" s="51">
        <f>I27+I34+I17</f>
        <v>2208681.8899999997</v>
      </c>
      <c r="J37" s="51">
        <f>J27+J34+J17</f>
        <v>0</v>
      </c>
      <c r="K37" s="51">
        <f t="shared" si="6"/>
        <v>0</v>
      </c>
      <c r="L37" s="51">
        <f t="shared" si="6"/>
        <v>1037516.68</v>
      </c>
      <c r="M37" s="62">
        <f>M27+M34+M17</f>
        <v>23157963.959999997</v>
      </c>
      <c r="N37" s="52">
        <v>16943343.07</v>
      </c>
      <c r="O37" s="52">
        <f t="shared" ref="O37" si="7">O27+O34+O17</f>
        <v>18702739.949999999</v>
      </c>
      <c r="P37" s="46"/>
    </row>
    <row r="38" spans="1:18" s="4" customFormat="1" ht="16.8" thickTop="1" x14ac:dyDescent="0.35">
      <c r="A38" s="23"/>
      <c r="B38" s="15"/>
      <c r="C38" s="53"/>
      <c r="D38" s="53"/>
      <c r="E38" s="53"/>
      <c r="F38" s="54"/>
      <c r="G38" s="53"/>
      <c r="H38" s="53"/>
      <c r="I38" s="53"/>
      <c r="J38" s="53"/>
      <c r="K38" s="53"/>
      <c r="L38" s="53"/>
      <c r="M38" s="53"/>
      <c r="N38" s="53"/>
      <c r="O38" s="15"/>
      <c r="P38" s="15"/>
    </row>
    <row r="39" spans="1:18" s="6" customFormat="1" ht="16.2" x14ac:dyDescent="0.35">
      <c r="A39" s="23"/>
      <c r="B39" s="23"/>
      <c r="C39" s="66"/>
      <c r="D39" s="66"/>
      <c r="E39" s="66"/>
      <c r="F39" s="67"/>
      <c r="G39" s="66"/>
      <c r="H39" s="66"/>
      <c r="I39" s="66"/>
      <c r="J39" s="66"/>
      <c r="K39" s="66"/>
      <c r="L39" s="66"/>
      <c r="M39" s="66"/>
      <c r="N39" s="66"/>
      <c r="O39" s="68"/>
      <c r="P39" s="68"/>
      <c r="Q39" s="69"/>
      <c r="R39" s="69"/>
    </row>
    <row r="40" spans="1:18" s="4" customFormat="1" ht="16.2" x14ac:dyDescent="0.35">
      <c r="A40" s="23"/>
      <c r="B40" s="15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5"/>
      <c r="P40" s="15"/>
    </row>
    <row r="41" spans="1:18" ht="13.8" x14ac:dyDescent="0.3">
      <c r="A41" s="11"/>
      <c r="B41" s="10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10"/>
      <c r="P41" s="10"/>
    </row>
    <row r="46" spans="1:18" ht="15" x14ac:dyDescent="0.25">
      <c r="F46" s="7"/>
    </row>
  </sheetData>
  <pageMargins left="0.98425196850393704" right="0.78740157480314965" top="0.59055118110236227" bottom="0.39370078740157483" header="0.51181102362204722" footer="0.51181102362204722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via donau 2021</vt:lpstr>
      <vt:lpstr>'via donau 2021'!Druckbereich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Konzernanlagespiegel</dc:title>
  <dc:creator>Nimpfer Helmut</dc:creator>
  <cp:lastModifiedBy>helmut.nimpfer</cp:lastModifiedBy>
  <cp:lastPrinted>2022-03-25T12:36:46Z</cp:lastPrinted>
  <dcterms:created xsi:type="dcterms:W3CDTF">1998-09-25T09:07:23Z</dcterms:created>
  <dcterms:modified xsi:type="dcterms:W3CDTF">2022-04-01T14:14:06Z</dcterms:modified>
</cp:coreProperties>
</file>