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finanzen&amp;controlling_reports_2020\neu\"/>
    </mc:Choice>
  </mc:AlternateContent>
  <xr:revisionPtr revIDLastSave="0" documentId="8_{944A2BB0-328F-4D67-ABC3-CFE1C7BA16C1}" xr6:coauthVersionLast="36" xr6:coauthVersionMax="36" xr10:uidLastSave="{00000000-0000-0000-0000-000000000000}"/>
  <bookViews>
    <workbookView xWindow="0" yWindow="0" windowWidth="25200" windowHeight="11328" activeTab="2" xr2:uid="{00000000-000D-0000-FFFF-FFFF00000000}"/>
  </bookViews>
  <sheets>
    <sheet name="Bilanz Akt. 31.12.2019" sheetId="7" r:id="rId1"/>
    <sheet name="Bilanz Pass. 31.12.2019" sheetId="9" r:id="rId2"/>
    <sheet name="GuV 1-12 2019" sheetId="4" r:id="rId3"/>
  </sheets>
  <calcPr calcId="191029"/>
</workbook>
</file>

<file path=xl/calcChain.xml><?xml version="1.0" encoding="utf-8"?>
<calcChain xmlns="http://schemas.openxmlformats.org/spreadsheetml/2006/main">
  <c r="G21" i="4" l="1"/>
  <c r="G11" i="4"/>
  <c r="G26" i="4" s="1"/>
  <c r="G28" i="4" s="1"/>
  <c r="G33" i="4" s="1"/>
  <c r="H38" i="9"/>
  <c r="H42" i="9" s="1"/>
  <c r="H19" i="9"/>
  <c r="H13" i="9"/>
  <c r="H22" i="7"/>
  <c r="E21" i="4" l="1"/>
  <c r="F22" i="7" l="1"/>
  <c r="F38" i="9"/>
  <c r="F19" i="9"/>
  <c r="F13" i="9"/>
  <c r="F42" i="9" l="1"/>
  <c r="E11" i="4"/>
  <c r="E26" i="4" l="1"/>
  <c r="E28" i="4" s="1"/>
  <c r="E33" i="4" s="1"/>
</calcChain>
</file>

<file path=xl/sharedStrings.xml><?xml version="1.0" encoding="utf-8"?>
<sst xmlns="http://schemas.openxmlformats.org/spreadsheetml/2006/main" count="72" uniqueCount="59">
  <si>
    <t>A.</t>
  </si>
  <si>
    <t>I.</t>
  </si>
  <si>
    <t>II.</t>
  </si>
  <si>
    <t>B.</t>
  </si>
  <si>
    <t>Umlaufvermögen</t>
  </si>
  <si>
    <t>C.</t>
  </si>
  <si>
    <t>Eigenkapital</t>
  </si>
  <si>
    <t>Rückstellungen</t>
  </si>
  <si>
    <t>Verbindlichkeiten</t>
  </si>
  <si>
    <t>PASSIVA</t>
  </si>
  <si>
    <t>AKTIVA</t>
  </si>
  <si>
    <t>Personalaufwand</t>
  </si>
  <si>
    <t>7.</t>
  </si>
  <si>
    <t>2.</t>
  </si>
  <si>
    <t>5.</t>
  </si>
  <si>
    <t>6.</t>
  </si>
  <si>
    <t>Forderungen und sonstige Vermögensgegenstände</t>
  </si>
  <si>
    <t xml:space="preserve">   Summe Eigenkapital</t>
  </si>
  <si>
    <t>1. Rückstellungen für Abfertigungen</t>
  </si>
  <si>
    <t>2. sonstige Rückstellungen</t>
  </si>
  <si>
    <t xml:space="preserve">    Mitarbeitervorsorgekassen</t>
  </si>
  <si>
    <t>b) übrige</t>
  </si>
  <si>
    <t>1. Verbindlichkeiten aus Lieferungen und Leistungen</t>
  </si>
  <si>
    <t>2. Verbindlichkeiten gegenüber verbundenen Unternehmen</t>
  </si>
  <si>
    <t xml:space="preserve">1. </t>
  </si>
  <si>
    <t>a) Erträge aus der Auflösung von Rückstellungen</t>
  </si>
  <si>
    <t>3.</t>
  </si>
  <si>
    <t>4.</t>
  </si>
  <si>
    <t xml:space="preserve">    sowie vom Entgelt abhängige Abgaben und Pflichtbeiträge</t>
  </si>
  <si>
    <t>sonstige betriebliche Erträge</t>
  </si>
  <si>
    <t>sonstige betriebliche Aufwendungen</t>
  </si>
  <si>
    <t>DHK - Management Gesellschaft m.b.H.</t>
  </si>
  <si>
    <t>1. sonstige Forderungen und Vermögensgegenstände</t>
  </si>
  <si>
    <t>Guthaben bei Kreditinstituten</t>
  </si>
  <si>
    <t>3. sonstige Verbindlichkeiten</t>
  </si>
  <si>
    <t>a) Gehälter</t>
  </si>
  <si>
    <t xml:space="preserve">    - davon mit einer Restlaufzeit von mehr als einem Jahr </t>
  </si>
  <si>
    <t xml:space="preserve">    - davon mit einer Restlaufzeit von bis zu einem Jahr </t>
  </si>
  <si>
    <t xml:space="preserve">    - davon im Rahmen der sozialen Sicherheit</t>
  </si>
  <si>
    <t>EUR</t>
  </si>
  <si>
    <t>eingefordertes und eingezahltes Stammkapital</t>
  </si>
  <si>
    <t>Zwischensumme aus Z 1 bis 3 (Betriebserfolg)</t>
  </si>
  <si>
    <t>b) soziale Aufwendungen</t>
  </si>
  <si>
    <t xml:space="preserve">bb) Aufwendungen für Abfertigungen und Leistungen an betriebliche </t>
  </si>
  <si>
    <t xml:space="preserve">cc) Aufwendungen für gesetzlich vorgeschriebene Sozialabgaben </t>
  </si>
  <si>
    <t>Steuern vom Einkommen und Ertrag</t>
  </si>
  <si>
    <t>Ergebnis nach Steuern = Jahresüberschuss</t>
  </si>
  <si>
    <t>aa) Aufwendungen für Altersversorgung</t>
  </si>
  <si>
    <t xml:space="preserve">   übrige</t>
  </si>
  <si>
    <t>Ergebnis vor Steuern (Zwischensumme aus Z 4)</t>
  </si>
  <si>
    <r>
      <rPr>
        <sz val="14"/>
        <rFont val="Franklin Gothic Book"/>
        <family val="2"/>
      </rPr>
      <t>BILANZ</t>
    </r>
    <r>
      <rPr>
        <b/>
        <sz val="14"/>
        <rFont val="Franklin Gothic Book"/>
        <family val="2"/>
      </rPr>
      <t xml:space="preserve"> </t>
    </r>
    <r>
      <rPr>
        <sz val="10"/>
        <rFont val="Franklin Gothic Book"/>
        <family val="2"/>
      </rPr>
      <t>zum 31.Dezember 2019</t>
    </r>
  </si>
  <si>
    <r>
      <rPr>
        <sz val="14"/>
        <rFont val="Franklin Gothic Book"/>
        <family val="2"/>
      </rPr>
      <t>GEWINN- UND VERLUSTRECHNUNG</t>
    </r>
    <r>
      <rPr>
        <b/>
        <sz val="14"/>
        <rFont val="Franklin Gothic Book"/>
        <family val="2"/>
      </rPr>
      <t xml:space="preserve"> </t>
    </r>
    <r>
      <rPr>
        <sz val="10"/>
        <rFont val="Franklin Gothic Book"/>
        <family val="2"/>
      </rPr>
      <t>vom 01.01.2019 bis 31.12.2019</t>
    </r>
  </si>
  <si>
    <t xml:space="preserve">      EUR 110.903,44 (Vorjahr: EUR 104.007,64)</t>
  </si>
  <si>
    <t xml:space="preserve">      EUR 29.255,98 (Vorjahr: EUR 547,10)</t>
  </si>
  <si>
    <t xml:space="preserve">      EUR 53.515,61 (Vorjahr: EUR 59.326,04)</t>
  </si>
  <si>
    <t xml:space="preserve">    - davon aus Steuern EUR 4.322,74 (Vorjahr: EUR 3.033,13)</t>
  </si>
  <si>
    <t xml:space="preserve">      EUR 7.232,69 (Vorjahr: EUR 4.672,15)</t>
  </si>
  <si>
    <t xml:space="preserve">      EUR 66.433,78 (Vorjahr: EUR 23.318,68)</t>
  </si>
  <si>
    <t xml:space="preserve">      EUR 149.205,37 (Vorjahr: EUR 83.191,82)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</si>
</sst>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0"/>
      <name val="Century Gothic"/>
    </font>
    <font>
      <b/>
      <sz val="10"/>
      <name val="Franklin Gothic Book"/>
      <family val="2"/>
    </font>
    <font>
      <sz val="10"/>
      <name val="Franklin Gothic Book"/>
      <family val="2"/>
    </font>
    <font>
      <b/>
      <sz val="11"/>
      <name val="Franklin Gothic Book"/>
      <family val="2"/>
    </font>
    <font>
      <b/>
      <sz val="14"/>
      <name val="Franklin Gothic Book"/>
      <family val="2"/>
    </font>
    <font>
      <sz val="12"/>
      <name val="Franklin Gothic Book"/>
      <family val="2"/>
    </font>
    <font>
      <sz val="14"/>
      <name val="Franklin Gothic Book"/>
      <family val="2"/>
    </font>
    <font>
      <b/>
      <sz val="12"/>
      <name val="Franklin Gothic Boo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>
      <alignment horizontal="left"/>
    </xf>
    <xf numFmtId="0" fontId="2" fillId="0" borderId="0" xfId="0" applyFont="1" applyFill="1"/>
    <xf numFmtId="0" fontId="2" fillId="0" borderId="0" xfId="0" applyFont="1" applyAlignment="1">
      <alignment horizontal="right"/>
    </xf>
    <xf numFmtId="4" fontId="2" fillId="0" borderId="0" xfId="0" applyNumberFormat="1" applyFont="1" applyFill="1"/>
    <xf numFmtId="4" fontId="2" fillId="0" borderId="1" xfId="0" applyNumberFormat="1" applyFont="1" applyFill="1" applyBorder="1"/>
    <xf numFmtId="4" fontId="2" fillId="0" borderId="0" xfId="0" applyNumberFormat="1" applyFont="1"/>
    <xf numFmtId="4" fontId="2" fillId="0" borderId="0" xfId="0" applyNumberFormat="1" applyFont="1" applyFill="1" applyBorder="1"/>
    <xf numFmtId="4" fontId="2" fillId="0" borderId="1" xfId="0" applyNumberFormat="1" applyFont="1" applyBorder="1"/>
    <xf numFmtId="0" fontId="1" fillId="0" borderId="0" xfId="0" applyFont="1" applyFill="1"/>
    <xf numFmtId="4" fontId="1" fillId="0" borderId="0" xfId="0" applyNumberFormat="1" applyFont="1"/>
    <xf numFmtId="4" fontId="2" fillId="0" borderId="2" xfId="0" applyNumberFormat="1" applyFont="1" applyBorder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4" fontId="2" fillId="0" borderId="0" xfId="0" applyNumberFormat="1" applyFont="1" applyFill="1" applyAlignment="1">
      <alignment horizont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2" xfId="0" applyNumberFormat="1" applyFont="1" applyFill="1" applyBorder="1"/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Fill="1" applyAlignment="1">
      <alignment vertical="center"/>
    </xf>
    <xf numFmtId="4" fontId="2" fillId="0" borderId="0" xfId="0" applyNumberFormat="1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" fontId="2" fillId="0" borderId="3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1:K24"/>
  <sheetViews>
    <sheetView workbookViewId="0">
      <selection activeCell="G36" sqref="G36"/>
    </sheetView>
  </sheetViews>
  <sheetFormatPr baseColWidth="10" defaultColWidth="11.5546875" defaultRowHeight="12.75" customHeight="1" x14ac:dyDescent="0.3"/>
  <cols>
    <col min="1" max="1" width="3.5546875" style="2" customWidth="1"/>
    <col min="2" max="2" width="4.88671875" style="2" customWidth="1"/>
    <col min="3" max="3" width="2.88671875" style="2" customWidth="1"/>
    <col min="4" max="4" width="50.6640625" style="2" customWidth="1"/>
    <col min="5" max="5" width="4.88671875" style="2" customWidth="1"/>
    <col min="6" max="6" width="13.5546875" style="2" customWidth="1"/>
    <col min="7" max="7" width="4.5546875" style="4" customWidth="1"/>
    <col min="8" max="8" width="13.5546875" style="2" customWidth="1"/>
    <col min="9" max="10" width="11.5546875" style="2" customWidth="1"/>
    <col min="11" max="11" width="12.33203125" style="2" customWidth="1"/>
    <col min="12" max="16384" width="11.5546875" style="2"/>
  </cols>
  <sheetData>
    <row r="1" spans="2:8" ht="21" customHeight="1" x14ac:dyDescent="0.4">
      <c r="B1" s="15" t="s">
        <v>50</v>
      </c>
      <c r="E1" s="3"/>
    </row>
    <row r="2" spans="2:8" ht="12.75" customHeight="1" x14ac:dyDescent="0.4">
      <c r="B2" s="15"/>
      <c r="E2" s="3"/>
    </row>
    <row r="3" spans="2:8" s="21" customFormat="1" ht="15" customHeight="1" x14ac:dyDescent="0.25">
      <c r="B3" s="30" t="s">
        <v>31</v>
      </c>
      <c r="C3" s="31"/>
      <c r="D3" s="31"/>
      <c r="E3" s="31"/>
      <c r="F3" s="31"/>
      <c r="G3" s="32"/>
      <c r="H3" s="31"/>
    </row>
    <row r="5" spans="2:8" ht="15" customHeight="1" x14ac:dyDescent="0.35">
      <c r="B5" s="16" t="s">
        <v>10</v>
      </c>
    </row>
    <row r="6" spans="2:8" ht="12.75" customHeight="1" x14ac:dyDescent="0.3">
      <c r="F6" s="17">
        <v>43830</v>
      </c>
      <c r="H6" s="17">
        <v>43465</v>
      </c>
    </row>
    <row r="7" spans="2:8" ht="12.75" customHeight="1" x14ac:dyDescent="0.3">
      <c r="F7" s="14" t="s">
        <v>39</v>
      </c>
      <c r="H7" s="14" t="s">
        <v>39</v>
      </c>
    </row>
    <row r="8" spans="2:8" ht="12.75" customHeight="1" x14ac:dyDescent="0.3">
      <c r="F8" s="8"/>
      <c r="H8" s="8"/>
    </row>
    <row r="9" spans="2:8" s="1" customFormat="1" ht="12.75" customHeight="1" x14ac:dyDescent="0.3">
      <c r="B9" s="1" t="s">
        <v>0</v>
      </c>
      <c r="C9" s="1" t="s">
        <v>4</v>
      </c>
      <c r="F9" s="12"/>
      <c r="G9" s="11"/>
      <c r="H9" s="12"/>
    </row>
    <row r="10" spans="2:8" ht="12.75" customHeight="1" x14ac:dyDescent="0.3">
      <c r="F10" s="8"/>
      <c r="H10" s="8"/>
    </row>
    <row r="11" spans="2:8" ht="12.75" customHeight="1" x14ac:dyDescent="0.3">
      <c r="C11" s="5" t="s">
        <v>1</v>
      </c>
      <c r="D11" s="2" t="s">
        <v>16</v>
      </c>
      <c r="F11" s="8"/>
      <c r="H11" s="8"/>
    </row>
    <row r="12" spans="2:8" ht="12.75" customHeight="1" x14ac:dyDescent="0.3">
      <c r="C12" s="5"/>
      <c r="F12" s="8"/>
      <c r="H12" s="8"/>
    </row>
    <row r="13" spans="2:8" ht="12.75" customHeight="1" x14ac:dyDescent="0.3">
      <c r="C13" s="5"/>
      <c r="D13" s="4" t="s">
        <v>32</v>
      </c>
      <c r="E13" s="4"/>
      <c r="F13" s="6">
        <v>272994.68</v>
      </c>
      <c r="H13" s="6">
        <v>243841.43</v>
      </c>
    </row>
    <row r="14" spans="2:8" ht="12.75" customHeight="1" x14ac:dyDescent="0.3">
      <c r="C14" s="5"/>
      <c r="D14" s="4" t="s">
        <v>36</v>
      </c>
      <c r="F14" s="8"/>
      <c r="H14" s="8"/>
    </row>
    <row r="15" spans="2:8" ht="12.75" customHeight="1" x14ac:dyDescent="0.3">
      <c r="C15" s="5"/>
      <c r="D15" s="4" t="s">
        <v>52</v>
      </c>
      <c r="F15" s="8"/>
      <c r="H15" s="8"/>
    </row>
    <row r="16" spans="2:8" ht="12.75" customHeight="1" x14ac:dyDescent="0.3">
      <c r="C16" s="5"/>
      <c r="D16" s="4"/>
      <c r="F16" s="8"/>
      <c r="H16" s="8"/>
    </row>
    <row r="17" spans="3:11" ht="12.75" customHeight="1" x14ac:dyDescent="0.3">
      <c r="C17" s="5" t="s">
        <v>2</v>
      </c>
      <c r="D17" s="2" t="s">
        <v>33</v>
      </c>
      <c r="F17" s="8">
        <v>117657.41</v>
      </c>
      <c r="H17" s="8">
        <v>93290.15</v>
      </c>
      <c r="K17" s="8"/>
    </row>
    <row r="18" spans="3:11" ht="12.75" customHeight="1" x14ac:dyDescent="0.3">
      <c r="C18" s="5"/>
      <c r="F18" s="8"/>
      <c r="H18" s="8"/>
    </row>
    <row r="19" spans="3:11" ht="12.75" customHeight="1" x14ac:dyDescent="0.3">
      <c r="F19" s="26"/>
      <c r="H19" s="26"/>
    </row>
    <row r="20" spans="3:11" ht="12.75" customHeight="1" x14ac:dyDescent="0.3">
      <c r="F20" s="10"/>
      <c r="H20" s="10"/>
    </row>
    <row r="21" spans="3:11" ht="12.75" customHeight="1" x14ac:dyDescent="0.3">
      <c r="F21" s="8"/>
      <c r="H21" s="8"/>
    </row>
    <row r="22" spans="3:11" ht="12.75" customHeight="1" x14ac:dyDescent="0.3">
      <c r="F22" s="8">
        <f>F13+F17</f>
        <v>390652.08999999997</v>
      </c>
      <c r="H22" s="8">
        <f>H13+H17</f>
        <v>337131.57999999996</v>
      </c>
    </row>
    <row r="23" spans="3:11" ht="12.75" customHeight="1" thickBot="1" x14ac:dyDescent="0.35">
      <c r="F23" s="13"/>
      <c r="H23" s="13"/>
    </row>
    <row r="24" spans="3:11" ht="12.75" customHeight="1" thickTop="1" x14ac:dyDescent="0.3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53"/>
  <sheetViews>
    <sheetView workbookViewId="0">
      <selection activeCell="D20" sqref="D20"/>
    </sheetView>
  </sheetViews>
  <sheetFormatPr baseColWidth="10" defaultColWidth="11.5546875" defaultRowHeight="12.75" customHeight="1" x14ac:dyDescent="0.3"/>
  <cols>
    <col min="1" max="1" width="3.5546875" style="2" customWidth="1"/>
    <col min="2" max="2" width="4.88671875" style="2" customWidth="1"/>
    <col min="3" max="3" width="2.88671875" style="2" customWidth="1"/>
    <col min="4" max="4" width="50.6640625" style="2" customWidth="1"/>
    <col min="5" max="5" width="4.88671875" style="2" customWidth="1"/>
    <col min="6" max="6" width="13.5546875" style="2" customWidth="1"/>
    <col min="7" max="7" width="4.5546875" style="2" customWidth="1"/>
    <col min="8" max="8" width="13.5546875" style="2" customWidth="1"/>
    <col min="9" max="9" width="11.5546875" style="2" customWidth="1"/>
    <col min="10" max="10" width="15.6640625" style="2" customWidth="1"/>
    <col min="11" max="13" width="11.5546875" style="2" customWidth="1"/>
    <col min="14" max="14" width="12.88671875" style="2" customWidth="1"/>
    <col min="15" max="16384" width="11.5546875" style="2"/>
  </cols>
  <sheetData>
    <row r="1" spans="2:8" ht="21" customHeight="1" x14ac:dyDescent="0.4">
      <c r="B1" s="15" t="s">
        <v>50</v>
      </c>
      <c r="E1" s="3"/>
      <c r="G1" s="4"/>
    </row>
    <row r="2" spans="2:8" ht="12.75" customHeight="1" x14ac:dyDescent="0.4">
      <c r="B2" s="15"/>
      <c r="E2" s="3"/>
      <c r="G2" s="4"/>
    </row>
    <row r="3" spans="2:8" s="21" customFormat="1" ht="15" customHeight="1" x14ac:dyDescent="0.25">
      <c r="B3" s="30" t="s">
        <v>31</v>
      </c>
      <c r="C3" s="31"/>
      <c r="D3" s="31"/>
      <c r="E3" s="31"/>
      <c r="F3" s="31"/>
      <c r="G3" s="32"/>
      <c r="H3" s="31"/>
    </row>
    <row r="4" spans="2:8" ht="12.75" customHeight="1" x14ac:dyDescent="0.3">
      <c r="G4" s="4"/>
    </row>
    <row r="5" spans="2:8" s="22" customFormat="1" ht="15" customHeight="1" x14ac:dyDescent="0.25">
      <c r="B5" s="21" t="s">
        <v>9</v>
      </c>
      <c r="G5" s="19"/>
    </row>
    <row r="6" spans="2:8" ht="12.75" customHeight="1" x14ac:dyDescent="0.3">
      <c r="F6" s="18">
        <v>43830</v>
      </c>
      <c r="G6" s="19"/>
      <c r="H6" s="18">
        <v>43465</v>
      </c>
    </row>
    <row r="7" spans="2:8" ht="12.75" customHeight="1" x14ac:dyDescent="0.3">
      <c r="F7" s="20" t="s">
        <v>39</v>
      </c>
      <c r="G7" s="19"/>
      <c r="H7" s="20" t="s">
        <v>39</v>
      </c>
    </row>
    <row r="8" spans="2:8" ht="12.75" customHeight="1" x14ac:dyDescent="0.3">
      <c r="F8" s="8"/>
      <c r="H8" s="8"/>
    </row>
    <row r="9" spans="2:8" s="1" customFormat="1" ht="12.75" customHeight="1" x14ac:dyDescent="0.3">
      <c r="B9" s="1" t="s">
        <v>0</v>
      </c>
      <c r="C9" s="1" t="s">
        <v>6</v>
      </c>
      <c r="F9" s="12"/>
      <c r="H9" s="12"/>
    </row>
    <row r="10" spans="2:8" ht="12.75" customHeight="1" x14ac:dyDescent="0.3">
      <c r="F10" s="8"/>
      <c r="H10" s="8"/>
    </row>
    <row r="11" spans="2:8" ht="12.75" customHeight="1" x14ac:dyDescent="0.3">
      <c r="C11" s="5" t="s">
        <v>1</v>
      </c>
      <c r="D11" s="2" t="s">
        <v>40</v>
      </c>
      <c r="F11" s="8">
        <v>35000</v>
      </c>
      <c r="H11" s="8">
        <v>35000</v>
      </c>
    </row>
    <row r="12" spans="2:8" ht="12.75" customHeight="1" x14ac:dyDescent="0.3">
      <c r="C12" s="5"/>
      <c r="F12" s="8"/>
      <c r="H12" s="8"/>
    </row>
    <row r="13" spans="2:8" ht="12.75" customHeight="1" x14ac:dyDescent="0.3">
      <c r="D13" s="2" t="s">
        <v>17</v>
      </c>
      <c r="F13" s="34">
        <f>F11</f>
        <v>35000</v>
      </c>
      <c r="H13" s="34">
        <f>H11</f>
        <v>35000</v>
      </c>
    </row>
    <row r="14" spans="2:8" ht="12.75" customHeight="1" x14ac:dyDescent="0.3">
      <c r="F14" s="8"/>
      <c r="H14" s="8"/>
    </row>
    <row r="15" spans="2:8" s="1" customFormat="1" ht="12.75" customHeight="1" x14ac:dyDescent="0.3">
      <c r="B15" s="1" t="s">
        <v>3</v>
      </c>
      <c r="C15" s="1" t="s">
        <v>7</v>
      </c>
      <c r="F15" s="12"/>
      <c r="H15" s="12"/>
    </row>
    <row r="16" spans="2:8" ht="12.75" customHeight="1" x14ac:dyDescent="0.3">
      <c r="F16" s="8"/>
      <c r="H16" s="8"/>
    </row>
    <row r="17" spans="2:14" ht="12.75" customHeight="1" x14ac:dyDescent="0.3">
      <c r="C17" s="4"/>
      <c r="D17" s="4" t="s">
        <v>18</v>
      </c>
      <c r="E17" s="4"/>
      <c r="F17" s="8">
        <v>47762.98</v>
      </c>
      <c r="H17" s="8">
        <v>44817.86</v>
      </c>
    </row>
    <row r="18" spans="2:14" ht="12.75" customHeight="1" x14ac:dyDescent="0.3">
      <c r="C18" s="4"/>
      <c r="D18" s="4" t="s">
        <v>19</v>
      </c>
      <c r="E18" s="4"/>
      <c r="F18" s="10">
        <v>158683.74</v>
      </c>
      <c r="H18" s="10">
        <v>174121.9</v>
      </c>
    </row>
    <row r="19" spans="2:14" ht="12.75" customHeight="1" x14ac:dyDescent="0.3">
      <c r="F19" s="8">
        <f>SUM(F17:F18)</f>
        <v>206446.72</v>
      </c>
      <c r="H19" s="8">
        <f>SUM(H17:H18)</f>
        <v>218939.76</v>
      </c>
    </row>
    <row r="20" spans="2:14" ht="12.75" customHeight="1" x14ac:dyDescent="0.3">
      <c r="F20" s="8"/>
      <c r="H20" s="8"/>
      <c r="J20" s="8"/>
    </row>
    <row r="21" spans="2:14" s="1" customFormat="1" ht="12.75" customHeight="1" x14ac:dyDescent="0.3">
      <c r="B21" s="1" t="s">
        <v>5</v>
      </c>
      <c r="C21" s="1" t="s">
        <v>8</v>
      </c>
      <c r="F21" s="12"/>
      <c r="H21" s="12"/>
      <c r="J21" s="12"/>
    </row>
    <row r="22" spans="2:14" s="1" customFormat="1" ht="12.75" customHeight="1" x14ac:dyDescent="0.3">
      <c r="F22" s="12"/>
      <c r="H22" s="12"/>
      <c r="J22" s="12"/>
    </row>
    <row r="23" spans="2:14" ht="12.75" customHeight="1" x14ac:dyDescent="0.3">
      <c r="D23" s="4" t="s">
        <v>37</v>
      </c>
      <c r="F23" s="8"/>
      <c r="H23" s="8"/>
      <c r="J23" s="8"/>
    </row>
    <row r="24" spans="2:14" ht="12.75" customHeight="1" x14ac:dyDescent="0.3">
      <c r="D24" s="4" t="s">
        <v>58</v>
      </c>
      <c r="F24" s="8"/>
      <c r="H24" s="8"/>
      <c r="J24" s="8"/>
    </row>
    <row r="25" spans="2:14" ht="12.75" customHeight="1" x14ac:dyDescent="0.3">
      <c r="F25" s="8"/>
      <c r="H25" s="8"/>
      <c r="J25" s="8"/>
    </row>
    <row r="26" spans="2:14" ht="12.75" customHeight="1" x14ac:dyDescent="0.3">
      <c r="D26" s="4" t="s">
        <v>22</v>
      </c>
      <c r="E26" s="4"/>
      <c r="F26" s="6">
        <v>29255.98</v>
      </c>
      <c r="G26" s="4"/>
      <c r="H26" s="6">
        <v>547.1</v>
      </c>
      <c r="J26" s="8"/>
    </row>
    <row r="27" spans="2:14" ht="12.75" customHeight="1" x14ac:dyDescent="0.3">
      <c r="D27" s="4" t="s">
        <v>37</v>
      </c>
      <c r="E27" s="4"/>
      <c r="F27" s="6"/>
      <c r="G27" s="4"/>
      <c r="H27" s="6"/>
      <c r="J27" s="8"/>
    </row>
    <row r="28" spans="2:14" ht="12.75" customHeight="1" x14ac:dyDescent="0.3">
      <c r="D28" s="4" t="s">
        <v>53</v>
      </c>
      <c r="E28" s="4"/>
      <c r="F28" s="6"/>
      <c r="G28" s="4"/>
      <c r="H28" s="6"/>
      <c r="J28" s="8"/>
    </row>
    <row r="29" spans="2:14" ht="12.75" customHeight="1" x14ac:dyDescent="0.3">
      <c r="D29" s="4" t="s">
        <v>23</v>
      </c>
      <c r="E29" s="4"/>
      <c r="F29" s="6">
        <v>53515.61</v>
      </c>
      <c r="G29" s="4"/>
      <c r="H29" s="6">
        <v>59326.04</v>
      </c>
      <c r="J29" s="8"/>
    </row>
    <row r="30" spans="2:14" ht="12.75" customHeight="1" x14ac:dyDescent="0.3">
      <c r="D30" s="4" t="s">
        <v>37</v>
      </c>
      <c r="E30" s="4"/>
      <c r="F30" s="6"/>
      <c r="G30" s="4"/>
      <c r="H30" s="6"/>
      <c r="J30" s="8"/>
    </row>
    <row r="31" spans="2:14" ht="12.75" customHeight="1" x14ac:dyDescent="0.3">
      <c r="D31" s="4" t="s">
        <v>54</v>
      </c>
      <c r="E31" s="4"/>
      <c r="F31" s="6"/>
      <c r="G31" s="4"/>
      <c r="H31" s="6"/>
      <c r="J31" s="8"/>
    </row>
    <row r="32" spans="2:14" ht="12.75" customHeight="1" x14ac:dyDescent="0.3">
      <c r="D32" s="4" t="s">
        <v>34</v>
      </c>
      <c r="E32" s="4"/>
      <c r="F32" s="6">
        <v>66433.78</v>
      </c>
      <c r="G32" s="4"/>
      <c r="H32" s="6">
        <v>23318.68</v>
      </c>
      <c r="J32" s="8"/>
      <c r="L32" s="9"/>
      <c r="N32" s="6"/>
    </row>
    <row r="33" spans="4:14" ht="12.75" customHeight="1" x14ac:dyDescent="0.3">
      <c r="D33" s="4" t="s">
        <v>37</v>
      </c>
      <c r="F33" s="8"/>
      <c r="H33" s="8"/>
      <c r="J33" s="8"/>
      <c r="N33" s="6"/>
    </row>
    <row r="34" spans="4:14" ht="12.75" customHeight="1" x14ac:dyDescent="0.3">
      <c r="D34" s="4" t="s">
        <v>57</v>
      </c>
      <c r="F34" s="8"/>
      <c r="H34" s="8"/>
      <c r="J34" s="8"/>
      <c r="N34" s="6"/>
    </row>
    <row r="35" spans="4:14" ht="12.75" customHeight="1" x14ac:dyDescent="0.3">
      <c r="D35" s="4" t="s">
        <v>55</v>
      </c>
      <c r="F35" s="8"/>
      <c r="H35" s="8"/>
      <c r="J35" s="8"/>
      <c r="N35" s="6"/>
    </row>
    <row r="36" spans="4:14" ht="12.75" customHeight="1" x14ac:dyDescent="0.3">
      <c r="D36" s="4" t="s">
        <v>38</v>
      </c>
      <c r="F36" s="8"/>
      <c r="H36" s="8"/>
      <c r="J36" s="8"/>
      <c r="N36" s="6"/>
    </row>
    <row r="37" spans="4:14" ht="12.75" customHeight="1" x14ac:dyDescent="0.3">
      <c r="D37" s="4" t="s">
        <v>56</v>
      </c>
      <c r="F37" s="10"/>
      <c r="H37" s="10"/>
      <c r="J37" s="8"/>
      <c r="N37" s="6"/>
    </row>
    <row r="38" spans="4:14" ht="12.75" customHeight="1" x14ac:dyDescent="0.3">
      <c r="D38" s="4"/>
      <c r="F38" s="8">
        <f>F26+F29+F32</f>
        <v>149205.37</v>
      </c>
      <c r="H38" s="8">
        <f>H26+H29+H32</f>
        <v>83191.820000000007</v>
      </c>
      <c r="J38" s="8"/>
      <c r="N38" s="6"/>
    </row>
    <row r="39" spans="4:14" ht="12.75" customHeight="1" x14ac:dyDescent="0.3">
      <c r="D39" s="4"/>
      <c r="F39" s="8"/>
      <c r="H39" s="8"/>
      <c r="J39" s="8"/>
      <c r="N39" s="6"/>
    </row>
    <row r="40" spans="4:14" ht="12.75" customHeight="1" x14ac:dyDescent="0.3">
      <c r="D40" s="4"/>
      <c r="F40" s="10"/>
      <c r="H40" s="10"/>
    </row>
    <row r="41" spans="4:14" ht="12.75" customHeight="1" x14ac:dyDescent="0.3">
      <c r="D41" s="4"/>
      <c r="F41" s="8"/>
      <c r="H41" s="8"/>
    </row>
    <row r="42" spans="4:14" ht="12.75" customHeight="1" x14ac:dyDescent="0.3">
      <c r="D42" s="4"/>
      <c r="F42" s="8">
        <f>F13+F19+F38</f>
        <v>390652.08999999997</v>
      </c>
      <c r="H42" s="8">
        <f>H13+H19+H38</f>
        <v>337131.58</v>
      </c>
    </row>
    <row r="43" spans="4:14" ht="12.75" customHeight="1" thickBot="1" x14ac:dyDescent="0.35">
      <c r="F43" s="13"/>
      <c r="H43" s="13"/>
    </row>
    <row r="44" spans="4:14" ht="12.75" customHeight="1" thickTop="1" x14ac:dyDescent="0.3"/>
    <row r="50" spans="12:12" ht="12.75" customHeight="1" x14ac:dyDescent="0.3">
      <c r="L50" s="6"/>
    </row>
    <row r="51" spans="12:12" ht="12.75" customHeight="1" x14ac:dyDescent="0.3">
      <c r="L51" s="6"/>
    </row>
    <row r="52" spans="12:12" ht="12.75" customHeight="1" x14ac:dyDescent="0.3">
      <c r="L52" s="6"/>
    </row>
    <row r="53" spans="12:12" ht="12.75" customHeight="1" x14ac:dyDescent="0.3">
      <c r="L53" s="6"/>
    </row>
  </sheetData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K36"/>
  <sheetViews>
    <sheetView tabSelected="1" workbookViewId="0">
      <selection activeCell="K15" sqref="K15"/>
    </sheetView>
  </sheetViews>
  <sheetFormatPr baseColWidth="10" defaultColWidth="11.5546875" defaultRowHeight="12.75" customHeight="1" x14ac:dyDescent="0.3"/>
  <cols>
    <col min="1" max="2" width="3.5546875" style="2" customWidth="1"/>
    <col min="3" max="3" width="54.109375" style="2" customWidth="1"/>
    <col min="4" max="4" width="4.88671875" style="2" customWidth="1"/>
    <col min="5" max="5" width="13.5546875" style="2" customWidth="1"/>
    <col min="6" max="6" width="4.5546875" style="2" customWidth="1"/>
    <col min="7" max="7" width="13.5546875" style="2" customWidth="1"/>
    <col min="8" max="8" width="7" style="2" customWidth="1"/>
    <col min="9" max="16384" width="11.5546875" style="2"/>
  </cols>
  <sheetData>
    <row r="1" spans="1:11" ht="21" customHeight="1" x14ac:dyDescent="0.4">
      <c r="A1" s="15"/>
      <c r="B1" s="15" t="s">
        <v>51</v>
      </c>
      <c r="D1" s="3"/>
      <c r="F1" s="4"/>
    </row>
    <row r="2" spans="1:11" ht="12.75" customHeight="1" x14ac:dyDescent="0.4">
      <c r="A2" s="15"/>
      <c r="D2" s="3"/>
      <c r="F2" s="4"/>
    </row>
    <row r="3" spans="1:11" s="21" customFormat="1" ht="12.75" customHeight="1" x14ac:dyDescent="0.25">
      <c r="A3" s="33"/>
      <c r="B3" s="30" t="s">
        <v>31</v>
      </c>
      <c r="C3" s="31"/>
      <c r="D3" s="31"/>
      <c r="E3" s="31"/>
      <c r="F3" s="32"/>
      <c r="G3" s="31"/>
    </row>
    <row r="4" spans="1:11" s="22" customFormat="1" ht="12.75" customHeight="1" x14ac:dyDescent="0.25">
      <c r="A4" s="27"/>
      <c r="B4" s="28"/>
      <c r="C4" s="28"/>
      <c r="D4" s="28"/>
      <c r="E4" s="28"/>
      <c r="F4" s="29"/>
      <c r="G4" s="28"/>
    </row>
    <row r="5" spans="1:11" ht="12.75" customHeight="1" x14ac:dyDescent="0.3">
      <c r="B5" s="4"/>
      <c r="C5" s="4"/>
      <c r="E5" s="14">
        <v>2019</v>
      </c>
      <c r="G5" s="14">
        <v>2018</v>
      </c>
    </row>
    <row r="6" spans="1:11" ht="12.75" customHeight="1" x14ac:dyDescent="0.3">
      <c r="B6" s="4"/>
      <c r="C6" s="4"/>
      <c r="E6" s="20" t="s">
        <v>39</v>
      </c>
      <c r="F6" s="19"/>
      <c r="G6" s="20" t="s">
        <v>39</v>
      </c>
    </row>
    <row r="7" spans="1:11" ht="12.75" customHeight="1" x14ac:dyDescent="0.3">
      <c r="B7" s="4"/>
      <c r="C7" s="4"/>
      <c r="E7" s="24"/>
      <c r="F7" s="25"/>
      <c r="G7" s="24"/>
    </row>
    <row r="8" spans="1:11" ht="12.75" customHeight="1" x14ac:dyDescent="0.3">
      <c r="B8" s="4" t="s">
        <v>24</v>
      </c>
      <c r="C8" s="4" t="s">
        <v>29</v>
      </c>
      <c r="D8" s="4"/>
      <c r="E8" s="6"/>
      <c r="F8" s="6"/>
      <c r="G8" s="6"/>
    </row>
    <row r="9" spans="1:11" ht="12.75" customHeight="1" x14ac:dyDescent="0.3">
      <c r="B9" s="4"/>
      <c r="C9" s="4" t="s">
        <v>25</v>
      </c>
      <c r="D9" s="4"/>
      <c r="E9" s="6">
        <v>0</v>
      </c>
      <c r="F9" s="6"/>
      <c r="G9" s="6">
        <v>213.6</v>
      </c>
    </row>
    <row r="10" spans="1:11" ht="12.75" customHeight="1" x14ac:dyDescent="0.3">
      <c r="B10" s="4"/>
      <c r="C10" s="4" t="s">
        <v>21</v>
      </c>
      <c r="D10" s="4"/>
      <c r="E10" s="7">
        <v>691173.72</v>
      </c>
      <c r="F10" s="6"/>
      <c r="G10" s="7">
        <v>748193.11</v>
      </c>
    </row>
    <row r="11" spans="1:11" ht="12.75" customHeight="1" x14ac:dyDescent="0.3">
      <c r="B11" s="4"/>
      <c r="C11" s="4"/>
      <c r="D11" s="4"/>
      <c r="E11" s="6">
        <f>SUM(E9:E10)</f>
        <v>691173.72</v>
      </c>
      <c r="F11" s="6"/>
      <c r="G11" s="6">
        <f>SUM(G9:G10)</f>
        <v>748406.71</v>
      </c>
    </row>
    <row r="12" spans="1:11" ht="12.75" customHeight="1" x14ac:dyDescent="0.3">
      <c r="B12" s="4"/>
      <c r="C12" s="4"/>
      <c r="D12" s="4"/>
      <c r="E12" s="6"/>
      <c r="F12" s="6"/>
      <c r="G12" s="6"/>
    </row>
    <row r="13" spans="1:11" ht="12.75" customHeight="1" x14ac:dyDescent="0.3">
      <c r="B13" s="4" t="s">
        <v>13</v>
      </c>
      <c r="C13" s="4" t="s">
        <v>11</v>
      </c>
      <c r="D13" s="4"/>
      <c r="E13" s="6"/>
      <c r="F13" s="6"/>
      <c r="G13" s="6"/>
    </row>
    <row r="14" spans="1:11" ht="12.75" customHeight="1" x14ac:dyDescent="0.3">
      <c r="B14" s="4"/>
      <c r="C14" s="4" t="s">
        <v>35</v>
      </c>
      <c r="D14" s="4"/>
      <c r="E14" s="6">
        <v>-525941.35</v>
      </c>
      <c r="F14" s="6"/>
      <c r="G14" s="6">
        <v>-578499.01</v>
      </c>
      <c r="J14" s="8"/>
      <c r="K14" s="8"/>
    </row>
    <row r="15" spans="1:11" ht="12.75" customHeight="1" x14ac:dyDescent="0.3">
      <c r="B15" s="4"/>
      <c r="C15" s="4" t="s">
        <v>42</v>
      </c>
      <c r="D15" s="4"/>
      <c r="E15" s="6"/>
      <c r="F15" s="6"/>
      <c r="G15" s="6"/>
      <c r="J15" s="8"/>
      <c r="K15" s="8"/>
    </row>
    <row r="16" spans="1:11" ht="12.75" customHeight="1" x14ac:dyDescent="0.3">
      <c r="B16" s="4"/>
      <c r="C16" s="4" t="s">
        <v>47</v>
      </c>
      <c r="D16" s="4"/>
      <c r="E16" s="6">
        <v>-337.4</v>
      </c>
      <c r="F16" s="6"/>
      <c r="G16" s="6">
        <v>-327.37</v>
      </c>
      <c r="J16" s="8"/>
      <c r="K16" s="8"/>
    </row>
    <row r="17" spans="2:11" ht="12.75" customHeight="1" x14ac:dyDescent="0.3">
      <c r="B17" s="4"/>
      <c r="C17" s="4" t="s">
        <v>43</v>
      </c>
      <c r="D17" s="4"/>
      <c r="E17" s="6"/>
      <c r="F17" s="6"/>
      <c r="G17" s="6"/>
    </row>
    <row r="18" spans="2:11" ht="12.75" customHeight="1" x14ac:dyDescent="0.3">
      <c r="B18" s="4"/>
      <c r="C18" s="4" t="s">
        <v>20</v>
      </c>
      <c r="D18" s="4"/>
      <c r="E18" s="6">
        <v>-4467.2700000000004</v>
      </c>
      <c r="F18" s="6"/>
      <c r="G18" s="6">
        <v>-5423.99</v>
      </c>
    </row>
    <row r="19" spans="2:11" ht="12.75" customHeight="1" x14ac:dyDescent="0.3">
      <c r="B19" s="4"/>
      <c r="C19" s="4" t="s">
        <v>44</v>
      </c>
      <c r="D19" s="4"/>
      <c r="E19" s="6"/>
      <c r="F19" s="6"/>
      <c r="G19" s="6"/>
    </row>
    <row r="20" spans="2:11" ht="12.75" customHeight="1" x14ac:dyDescent="0.3">
      <c r="B20" s="4"/>
      <c r="C20" s="4" t="s">
        <v>28</v>
      </c>
      <c r="D20" s="4"/>
      <c r="E20" s="7">
        <v>-147961.95000000001</v>
      </c>
      <c r="F20" s="6"/>
      <c r="G20" s="7">
        <v>-152499.51</v>
      </c>
    </row>
    <row r="21" spans="2:11" ht="12.75" customHeight="1" x14ac:dyDescent="0.3">
      <c r="B21" s="4"/>
      <c r="C21" s="4"/>
      <c r="D21" s="4"/>
      <c r="E21" s="6">
        <f>SUM(E14:E20)</f>
        <v>-678707.97</v>
      </c>
      <c r="F21" s="6"/>
      <c r="G21" s="6">
        <f>SUM(G14:G20)</f>
        <v>-736749.88</v>
      </c>
    </row>
    <row r="22" spans="2:11" ht="12.75" customHeight="1" x14ac:dyDescent="0.3">
      <c r="B22" s="4"/>
      <c r="C22" s="4"/>
      <c r="D22" s="4"/>
      <c r="E22" s="6"/>
      <c r="F22" s="6"/>
      <c r="G22" s="6"/>
    </row>
    <row r="23" spans="2:11" ht="12.75" customHeight="1" x14ac:dyDescent="0.3">
      <c r="B23" s="4" t="s">
        <v>26</v>
      </c>
      <c r="C23" s="4" t="s">
        <v>30</v>
      </c>
      <c r="D23" s="4"/>
      <c r="E23" s="6"/>
      <c r="F23" s="6"/>
      <c r="G23" s="6"/>
    </row>
    <row r="24" spans="2:11" ht="12.75" customHeight="1" x14ac:dyDescent="0.3">
      <c r="B24" s="4"/>
      <c r="C24" s="4" t="s">
        <v>48</v>
      </c>
      <c r="D24" s="4"/>
      <c r="E24" s="7">
        <v>-10715.75</v>
      </c>
      <c r="F24" s="9"/>
      <c r="G24" s="7">
        <v>-9906.83</v>
      </c>
      <c r="I24" s="8"/>
      <c r="J24" s="8"/>
      <c r="K24" s="8"/>
    </row>
    <row r="25" spans="2:11" ht="12.75" customHeight="1" x14ac:dyDescent="0.3">
      <c r="B25" s="4"/>
      <c r="C25" s="4"/>
      <c r="D25" s="4"/>
      <c r="E25" s="6"/>
      <c r="F25" s="6"/>
      <c r="G25" s="6"/>
    </row>
    <row r="26" spans="2:11" s="4" customFormat="1" ht="12.75" customHeight="1" x14ac:dyDescent="0.3">
      <c r="B26" s="11" t="s">
        <v>27</v>
      </c>
      <c r="C26" s="11" t="s">
        <v>41</v>
      </c>
      <c r="E26" s="7">
        <f>E11+E21+E24</f>
        <v>1750</v>
      </c>
      <c r="F26" s="6"/>
      <c r="G26" s="7">
        <f>G11+G21+G24</f>
        <v>1749.9999999999582</v>
      </c>
    </row>
    <row r="27" spans="2:11" ht="12.75" customHeight="1" x14ac:dyDescent="0.3">
      <c r="B27" s="4"/>
      <c r="C27" s="4"/>
      <c r="D27" s="4"/>
      <c r="E27" s="6"/>
      <c r="F27" s="6"/>
      <c r="G27" s="6"/>
    </row>
    <row r="28" spans="2:11" s="1" customFormat="1" ht="12.75" customHeight="1" x14ac:dyDescent="0.3">
      <c r="B28" s="11" t="s">
        <v>14</v>
      </c>
      <c r="C28" s="11" t="s">
        <v>49</v>
      </c>
      <c r="D28" s="4"/>
      <c r="E28" s="6">
        <f>SUM(E26)</f>
        <v>1750</v>
      </c>
      <c r="F28" s="6"/>
      <c r="G28" s="6">
        <f>SUM(G26)</f>
        <v>1749.9999999999582</v>
      </c>
    </row>
    <row r="29" spans="2:11" ht="12.75" customHeight="1" x14ac:dyDescent="0.3">
      <c r="B29" s="4"/>
      <c r="C29" s="4"/>
      <c r="D29" s="4"/>
      <c r="E29" s="6"/>
      <c r="F29" s="6"/>
      <c r="G29" s="6"/>
    </row>
    <row r="30" spans="2:11" ht="12.75" customHeight="1" x14ac:dyDescent="0.3">
      <c r="B30" s="4" t="s">
        <v>15</v>
      </c>
      <c r="C30" s="4" t="s">
        <v>45</v>
      </c>
      <c r="D30" s="4"/>
      <c r="E30" s="6">
        <v>-1750</v>
      </c>
      <c r="F30" s="6"/>
      <c r="G30" s="6">
        <v>-1750</v>
      </c>
    </row>
    <row r="31" spans="2:11" ht="12.75" customHeight="1" x14ac:dyDescent="0.3">
      <c r="B31" s="4"/>
      <c r="C31" s="4"/>
      <c r="D31" s="4"/>
      <c r="E31" s="7"/>
      <c r="F31" s="6"/>
      <c r="G31" s="7"/>
    </row>
    <row r="32" spans="2:11" ht="12.75" customHeight="1" x14ac:dyDescent="0.3">
      <c r="B32" s="4"/>
      <c r="C32" s="4"/>
      <c r="D32" s="4"/>
      <c r="E32" s="9"/>
      <c r="F32" s="6"/>
      <c r="G32" s="9"/>
    </row>
    <row r="33" spans="2:7" ht="12.75" customHeight="1" x14ac:dyDescent="0.3">
      <c r="B33" s="11" t="s">
        <v>12</v>
      </c>
      <c r="C33" s="11" t="s">
        <v>46</v>
      </c>
      <c r="D33" s="4"/>
      <c r="E33" s="9">
        <f>SUM(E28:E30)</f>
        <v>0</v>
      </c>
      <c r="F33" s="6"/>
      <c r="G33" s="9">
        <f>SUM(G28:G30)</f>
        <v>-4.1836756281554699E-11</v>
      </c>
    </row>
    <row r="34" spans="2:7" ht="12.75" customHeight="1" thickBot="1" x14ac:dyDescent="0.35">
      <c r="B34" s="4"/>
      <c r="C34" s="4"/>
      <c r="D34" s="4"/>
      <c r="E34" s="23"/>
      <c r="F34" s="6"/>
      <c r="G34" s="23"/>
    </row>
    <row r="35" spans="2:7" ht="12.75" customHeight="1" thickTop="1" x14ac:dyDescent="0.3">
      <c r="E35" s="8"/>
      <c r="F35" s="8"/>
      <c r="G35" s="8"/>
    </row>
    <row r="36" spans="2:7" ht="12.75" customHeight="1" x14ac:dyDescent="0.3">
      <c r="E36" s="8"/>
      <c r="F36" s="8"/>
      <c r="G36" s="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Bilanz Akt. 31.12.2019</vt:lpstr>
      <vt:lpstr>Bilanz Pass. 31.12.2019</vt:lpstr>
      <vt:lpstr>GuV 1-12 2019</vt:lpstr>
    </vt:vector>
  </TitlesOfParts>
  <Company>viadonau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Bierbaumer Claudia</dc:creator>
  <cp:lastModifiedBy>andreas.herkel</cp:lastModifiedBy>
  <cp:lastPrinted>2020-03-06T13:33:14Z</cp:lastPrinted>
  <dcterms:created xsi:type="dcterms:W3CDTF">2003-05-07T10:44:20Z</dcterms:created>
  <dcterms:modified xsi:type="dcterms:W3CDTF">2020-09-11T16:07:14Z</dcterms:modified>
</cp:coreProperties>
</file>